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Sheet1!$A$1:$Q$80</definedName>
    <definedName name="_xlnm.Print_Titles" localSheetId="0">Sheet1!$1:$4</definedName>
  </definedNames>
  <calcPr calcId="144525"/>
</workbook>
</file>

<file path=xl/sharedStrings.xml><?xml version="1.0" encoding="utf-8"?>
<sst xmlns="http://schemas.openxmlformats.org/spreadsheetml/2006/main" count="855" uniqueCount="407">
  <si>
    <t>渑池县2022年度县巩固拓展脱贫攻坚成果有效衔接乡村振兴项目库统计表</t>
  </si>
  <si>
    <t>单位：万元</t>
  </si>
  <si>
    <t>序号</t>
  </si>
  <si>
    <t>省辖市</t>
  </si>
  <si>
    <t>县</t>
  </si>
  <si>
    <t>乡镇</t>
  </si>
  <si>
    <t>项目名称</t>
  </si>
  <si>
    <t>项目类型</t>
  </si>
  <si>
    <t>建设性质</t>
  </si>
  <si>
    <t>实施地点</t>
  </si>
  <si>
    <t>时间</t>
  </si>
  <si>
    <t>责任单位</t>
  </si>
  <si>
    <t>建设任务</t>
  </si>
  <si>
    <t>资金规模</t>
  </si>
  <si>
    <t>资金筹措方式</t>
  </si>
  <si>
    <t>受益对象</t>
  </si>
  <si>
    <t>绩效目标</t>
  </si>
  <si>
    <t>带贫减贫机制</t>
  </si>
  <si>
    <t>自筹</t>
  </si>
  <si>
    <t>财政</t>
  </si>
  <si>
    <t>产业项目</t>
  </si>
  <si>
    <t>三门峡</t>
  </si>
  <si>
    <t>渑池</t>
  </si>
  <si>
    <t>仰韶镇</t>
  </si>
  <si>
    <t>礼庄寨村植物油加工项目</t>
  </si>
  <si>
    <t>新建</t>
  </si>
  <si>
    <t>礼庄寨村</t>
  </si>
  <si>
    <t>2022年</t>
  </si>
  <si>
    <t>农业农村局</t>
  </si>
  <si>
    <t xml:space="preserve">设备部分。两条生产线，一条为现代先进的主要设备，主要有破碎机、清理机、分级筛、滚筒炒籽机、冷却机、蒸炒锅、轧胚机、澄油箱、榨油机、叶片过滤机、冷却锅、冷藏罐、板框过滤机等。另外一条为古法传统榨油设备。
</t>
  </si>
  <si>
    <t>20户54人脱贫户及集体</t>
  </si>
  <si>
    <t>可带动农户20余户（包括邻村），带动脱贫户15余户，带动“三类户” 10户,安排本村15人以上到企业打工，月工资2000元以上，人均年收入2万元以上，礼庄寨村委分红15万元，带动村集体经济收入。户均增收1000元</t>
  </si>
  <si>
    <t>务工吸纳脱贫人口10人，每户年均务工增加受益5000元，村集体年收益可达15万元。</t>
  </si>
  <si>
    <t>果园乡</t>
  </si>
  <si>
    <t>2022年果园乡绿之康公司食品加工产业项目</t>
  </si>
  <si>
    <t>果园乡工贸区</t>
  </si>
  <si>
    <t>采购4条年产量达200万箱的调味面制品生产线，具体采购内容为面制品生产线所需的打粉机、膨化机、搅拌机、全自动拉伸机、喷码机以及配套的各类辅助设备。</t>
  </si>
  <si>
    <t>全乡农户</t>
  </si>
  <si>
    <t>项目建成投产后，年生产量达 200万箱，年销售额达8000万元；项目综合投资1000万，带动就业岗位 100余个，一方面为附近人员带来就业机会，另一方面带动工业转型，促进农产品附加值提升，带领农民致富</t>
  </si>
  <si>
    <t>项目建成后，可带动辣椒、花椒种植4000余亩，引领附近农户致富；提供就业岗位150余个，就业人员平均收入3500元/月，解决附近劳动力就业困难，实现农民增收脱贫，给农民带来实实在在的效益，同时每年上交固定金额分红用于当地开发公益性岗位。</t>
  </si>
  <si>
    <t xml:space="preserve"> 2022年果园乡鸿洲公司面制品加工产业项目</t>
  </si>
  <si>
    <t>县农业农村局</t>
  </si>
  <si>
    <t>新增4条年产达200万箱调味面制品生产线，具体采购内容为面制品生产线所需的打粉机、膨化机、搅拌机、包装机、真空机以及其他辅助设备</t>
  </si>
  <si>
    <t>项目建成投产后，年生产量达 200万箱，年销售额达8000万元；项目综合投资800万，带动就业岗位 100余个，一方面为附近人员带来就业机会，另一方面带动工业转型，促进农产品附加值提升，带领农民致富</t>
  </si>
  <si>
    <t>项目建成后，可延伸产业链，聚力休闲食品产业，带动发展小麦和辣椒、花椒产业，围绕打造休闲食品产业聚集区，培育带贫龙头企业，充分发挥农业企业示范引领和辐射带动作用，可带动农户发展辣椒、花椒产业，引领附近农户致富；此项目可提供就业岗位100余个，解决附近劳动力就业困难问题，实现农民增收脱贫，确保就业的脱贫户不返贫，每年上交固定金额的企业分红用于当地开发公益性岗位和发展公益事业。</t>
  </si>
  <si>
    <t>2022年果园乡大福乐豆制品面制品加工产业项目</t>
  </si>
  <si>
    <t>申请财政投资1000万元，其中530万用于建立3条年产量达100万箱的调味面制品生产线，470万用于新增1条年产量达32万箱休闲豆制品生产线。其中面制品生产线所需的打粉机、膨化机、搅拌机、包装机、自动整形理料线共需530万元，豆制品生产线所需的打粉机、膨化机、烘干机、搅拌机、包装机、封口机、杀菌线共需470万元，总计1000万元。</t>
  </si>
  <si>
    <t>项目建成投产后，豆制品年生产量达 32万箱，年销售额达8000万元；面制品生产线年产量100万箱，年销售额达1.2亿元。以上项目综合投资1000万，带动就业岗位 150余个，一方面为附近人员带来就业机会，另一方面带动工业转型，促进农产品附加值提升，带领农民致富</t>
  </si>
  <si>
    <t>可带动农户400多户，带动辣椒、花椒种植4500余亩，引领附近农户致富；此项目解决就业岗位100余个，就业人员平均收入3500元/月，其中脱贫户二十余名，解决附近劳动力就业困难，实现农民增收脱贫，给农民带来实实在在的效益，用源源不断企业经营活动带动的当地经济增长，同时确保就业的脱贫户不返贫</t>
  </si>
  <si>
    <t>果园乡1.2万亩绿色原料基地（辣椒）种植项目</t>
  </si>
  <si>
    <t>26个行政村发展辣椒12000亩，购置雷神自走式型辣椒收获机2台，购置辣椒种子、化肥等农资。</t>
  </si>
  <si>
    <t>26个行政村集体产业及种植户</t>
  </si>
  <si>
    <t>集体经济平均收入增加5万元以上，辣椒种植户户收入增加5000元以上</t>
  </si>
  <si>
    <t>乡政府统一监管，资金连续五年循环使用，稳定发展渑池县绿色食品原料（辣椒）基地，推动全乡辣椒产业发展，助力乡村振兴，使村集体经济和全乡脱贫户、三类户产业发展增加收入，户均增收5000元以上</t>
  </si>
  <si>
    <t>洪阳镇</t>
  </si>
  <si>
    <t>洪阳镇辣椒、花椒产业链提升项目</t>
  </si>
  <si>
    <t>采购1500吨保鲜库、辣椒色选机1台、去把机1台、去杂机1台、花椒清选机1台、输送机2台、花椒去籽机1台、摇筛机1台</t>
  </si>
  <si>
    <t>全镇15个行政村的所有农户</t>
  </si>
  <si>
    <t>因地制宜，进一步带动脱贫群众及其他农户共同致富，采取“合作社+农户”模式，全面发展“双椒一药”产业。</t>
  </si>
  <si>
    <t>帮助群众解决“双椒一药”烘干加工之需，拉长产业链条，提高抵御市场风险能力，更大范围发挥群众的劳动价值，增加农民收入。</t>
  </si>
  <si>
    <t>洪阳镇辣椒产业冷链配套项目</t>
  </si>
  <si>
    <t>新建冷库彩钢车间1300平方米及地坪硬化，彩钢棚700平方米、分拣场硬化2000平方米、彩钢房6间及相关配套电力、消防、地坪、围墙等。</t>
  </si>
  <si>
    <t>英豪镇</t>
  </si>
  <si>
    <t>英豪镇3000亩优质辣椒推广种植项目</t>
  </si>
  <si>
    <t>1、推广种植新品种辣椒3000亩。2、配套专用机械。</t>
  </si>
  <si>
    <t>英豪镇10个行政村辣椒种植户</t>
  </si>
  <si>
    <t>推荐种植辣椒高产新品种，可实现产值1080余万元，除去生产成本，可以实现纯利润240余万元。为植辣种植提供种苗保证，提高抵御风险能力，增加农民收入，提供就业岗位。</t>
  </si>
  <si>
    <t>集约使用土地，实现高效种植，发展循环种植业。带动全镇农民发展高效产业，实现农民增收，集体增利。</t>
  </si>
  <si>
    <t>英豪镇槐英村葡萄园提升改造项目</t>
  </si>
  <si>
    <t>英豪镇槐英村</t>
  </si>
  <si>
    <t>建设30亩葡萄避雨棚共计40万元。含镀锌钢管，塑料薄膜及其他铺材。</t>
  </si>
  <si>
    <t>周边各村脱贫户5户10余人。</t>
  </si>
  <si>
    <t>项目建成后，年每亩产4000斤葡萄，每斤10元，共计30亩可实现年产值120万元，除去人工费、地租等费用，可实现纯利润30余万元。</t>
  </si>
  <si>
    <t>一是可解决脱贫劳动力就近务工5户10余人，脱贫户年可增加收入1.5万元左右；
二是可增加村集体收入2万元。</t>
  </si>
  <si>
    <t>段村乡</t>
  </si>
  <si>
    <t>段村乡南岭村连翘示范基地</t>
  </si>
  <si>
    <t>村集体流转土地，首批发展60亩连翘种植，10亩育苗基地。</t>
  </si>
  <si>
    <t>42户86人</t>
  </si>
  <si>
    <t>通过发展连翘增收村集体经济，达到收果期后，按照目前市场行情，预计年收益可达20余万元。</t>
  </si>
  <si>
    <t>可带动20余户60余人就业，实现在家门口有活干，从而带动18户一般户种植连翘，成果后增加每年15000余元产业收入。</t>
  </si>
  <si>
    <t>仁村乡</t>
  </si>
  <si>
    <t>仁村乡仁村特色产业配套工程项目</t>
  </si>
  <si>
    <t>新建修建灌溉主水渠1200米，田间U型水渠1600米。</t>
  </si>
  <si>
    <t>123户301人</t>
  </si>
  <si>
    <t>提高亩产收益，亩产增收600-800元</t>
  </si>
  <si>
    <t>带动脱贫户103户241人、监测户20户60人。</t>
  </si>
  <si>
    <t>2022年渑池县智慧农业产业园项目</t>
  </si>
  <si>
    <t>占地137亩，项目建设包括仓储物流中心、厂房建设等</t>
  </si>
  <si>
    <t>可带动周边群众稳定就业</t>
  </si>
  <si>
    <t>一方面为附近人员带来就业机会，另一方面带动工业转型，促进农产品附加值提升，带领农民致富。</t>
  </si>
  <si>
    <t>天池镇</t>
  </si>
  <si>
    <t>天池镇石泉大棚给排水配套设施项目</t>
  </si>
  <si>
    <t>石泉村</t>
  </si>
  <si>
    <t>新建集水坑11108平方米、集水坑复合土工模13329.6平方米、开挖排水沟4595米、过路顶管261米、应急抽水潜水泵2套和170个大棚的入户水表安装等</t>
  </si>
  <si>
    <t>天池镇62户171人</t>
  </si>
  <si>
    <t>项目实施后，将从根本上解决石泉大棚的基础设施建设，提高园区的生产生活条件，推进园区提质增效。</t>
  </si>
  <si>
    <t>改善用水条件，解决大棚的排水问题，加快产业园区建设步伐</t>
  </si>
  <si>
    <t>天池镇2022年1.8万亩绿色原料基地（辣椒）种植项目</t>
  </si>
  <si>
    <t>天池镇26个行政村</t>
  </si>
  <si>
    <t>26个行政村发展辣椒18000亩，购置雷神自走式型辣椒收获机2台，购置辣椒种子、化肥等农资。</t>
  </si>
  <si>
    <t>脱贫户 1589户5191人，监测户134户430人，</t>
  </si>
  <si>
    <t>26个行政村集体产业经济及辣椒种植户，形成产业规模发展。</t>
  </si>
  <si>
    <t>可带动全镇脱贫户、三类户产业发展增加收入，户均增收5000元以上。</t>
  </si>
  <si>
    <t>仁村乡千亩辣椒示范园项目</t>
  </si>
  <si>
    <t>新建仓库1000平方米，晾晒场500平方米，以及管理房、围墙等。购置沃得奥龙拖拉机WH2004、WD904各1台，辣椒收获机1台，辣椒清选机1台，及配套农机局、电力设施。</t>
  </si>
  <si>
    <t>涉及全乡所有脱贫户及监测户</t>
  </si>
  <si>
    <t>每亩增加收入2000元</t>
  </si>
  <si>
    <t>带动脱贫户、监测户389户1208人，增收80万余元，户均2000元。</t>
  </si>
  <si>
    <t>张村镇</t>
  </si>
  <si>
    <t>张村镇辣椒种植项目</t>
  </si>
  <si>
    <t>产业扶贫</t>
  </si>
  <si>
    <t>漏泉、杜家、利津等7个村</t>
  </si>
  <si>
    <t>在7个村发展辣椒种植1000亩</t>
  </si>
  <si>
    <t>漏泉、张村、利津等7个村</t>
  </si>
  <si>
    <t>增加村集体产业收入</t>
  </si>
  <si>
    <t>提高集体产业，增加集体收入，每村增加就业岗位10个</t>
  </si>
  <si>
    <t>张村镇火焰南天竹大棚扩建项目</t>
  </si>
  <si>
    <t>三化沟村</t>
  </si>
  <si>
    <t>扩建2个大棚，2400平方</t>
  </si>
  <si>
    <t>全村群众</t>
  </si>
  <si>
    <t>每年预计收益25万元</t>
  </si>
  <si>
    <t>增加就业岗位10个</t>
  </si>
  <si>
    <t>仁村乡发科岭水利配套设施工程项目</t>
  </si>
  <si>
    <t>发科岭</t>
  </si>
  <si>
    <t>在发科岭村中铝疏干井原有蓄水池旁新建泵站1座，在发科岭8组涧洼建1个300立方米的蓄水池，铺设DN50提水管道1700米，铺设DE50PE输水管600米</t>
  </si>
  <si>
    <t>改善生产条件，增加群众收入</t>
  </si>
  <si>
    <t>周家山村灌溉项目提升工程</t>
  </si>
  <si>
    <t>续建</t>
  </si>
  <si>
    <t>周家山村</t>
  </si>
  <si>
    <t>2022年4月-10月</t>
  </si>
  <si>
    <t>渑池县农业农村局</t>
  </si>
  <si>
    <t>建350m3混凝土水池一座，出水管500米，加设三通、阀门、水表。</t>
  </si>
  <si>
    <t>受益对象为周家山村117户村民，467人</t>
  </si>
  <si>
    <t>本项目建成后可灌溉耕地500余亩，提高农作物成活率，改变群众靠天吃饭的窘境，提高经济效益，亩均增收300-500元。充分改善农业生产面貌，使村民农业种植增产增收，带动全村共同致富。</t>
  </si>
  <si>
    <t>帮助脱贫群众83户灌溉收益</t>
  </si>
  <si>
    <t>坡头乡</t>
  </si>
  <si>
    <t>坡头乡中原柴胡产地初加工及花椒综合交易市场项目</t>
  </si>
  <si>
    <t xml:space="preserve">农业农村局
</t>
  </si>
  <si>
    <t>新建物流中心1350平方米，1栋交易服务中心450平方米，保鲜库540平方米，冷库540平方米，1栋中药材加工车间2000平方米，1栋交易市场1850平方米，厂区围墙、地面硬化、电力、排水设施一套，土地征收等。</t>
  </si>
  <si>
    <t>全乡16个行政村的所有农户</t>
  </si>
  <si>
    <t>因地制宜，进一步带动脱贫群众脱贫致富，采取“合作社+农户”模式，全面发展“双椒一药”产业种植</t>
  </si>
  <si>
    <t>全县</t>
  </si>
  <si>
    <t>段村乡柏隆村2022年连翘连片种植项目</t>
  </si>
  <si>
    <t>建设2000亩连翘连片种植地，培训种植农民80人次。</t>
  </si>
  <si>
    <t>全县符合政策的脱贫户</t>
  </si>
  <si>
    <t>初果期每亩每年收入达1200元,进入盛果期每亩每年收入2000元左右</t>
  </si>
  <si>
    <t>培训种植农民80人，促进就业；增加收入，带动80户建档立卡脱贫户增加收入</t>
  </si>
  <si>
    <t>“双椒一药”特色产业奖补项目</t>
  </si>
  <si>
    <t>发展“双椒一药”主导产业</t>
  </si>
  <si>
    <t>直接带动全县脱贫劳动力参与，实现增收。</t>
  </si>
  <si>
    <t>调动脱贫户的内生动力，直接增加贫困户收入，助力快速致富.</t>
  </si>
  <si>
    <t>易地扶贫搬迁后续帮扶</t>
  </si>
  <si>
    <t>红花窝优势特色产业融合发展配套项目</t>
  </si>
  <si>
    <t>搬迁办</t>
  </si>
  <si>
    <t>变压器、电线杆、150米高压线路</t>
  </si>
  <si>
    <t>78户191人</t>
  </si>
  <si>
    <t>改善生产生活条件，提高基础设施建设</t>
  </si>
  <si>
    <t>提高集体收入，稳固脱贫成果。</t>
  </si>
  <si>
    <t>村基础设施</t>
  </si>
  <si>
    <t>仰韶镇刘果村污水管网项目</t>
  </si>
  <si>
    <t>仰韶镇刘果村</t>
  </si>
  <si>
    <t>2022.3-7</t>
  </si>
  <si>
    <t>新建污水管网4176.5米，修建检查井173座，拆除恢复混凝土路面4176.5平方米，新建挡水墙50米。</t>
  </si>
  <si>
    <t>全村农户（含6户脱贫户12人，监测户2户8人）</t>
  </si>
  <si>
    <t>可有效处理生活污水，改善村内环境和村民居住质量，带动脱贫户参与务工，增加经济收。污水净化后可节省大量水资源，用于农作物灌溉。</t>
  </si>
  <si>
    <t>吸纳脱贫人数8人参与务工，每户年增加务工收入1600-2200元，集体收8万元。</t>
  </si>
  <si>
    <t>仰韶镇西阳村污水管网配套设施项目</t>
  </si>
  <si>
    <t>仰韶镇西阳村</t>
  </si>
  <si>
    <t>2022.5—7</t>
  </si>
  <si>
    <t>需购置100m³一体化污水处理设备两套，De300双壁波纹管1600m，De400双壁波纹管780m，φ1000检查井每两户一座、道路上每隔40m一座合计130座，50m³化粪池5座，管理房40m2,拆除恢复路面1900m2,场地土方工程及挡土墙两处。</t>
  </si>
  <si>
    <t>22户62人贫困户及集体</t>
  </si>
  <si>
    <t>该项目建成后可以有效处理全村生活污水，可以辐射带动周围脱贫户22户62人，三类监测户4户11人产业增收。</t>
  </si>
  <si>
    <t>务工吸纳脱贫户20人，村集体年收入5万元左右。</t>
  </si>
  <si>
    <t>果园乡南平泉污水管网项目</t>
  </si>
  <si>
    <t>果园乡南平泉</t>
  </si>
  <si>
    <t>项目需铺设主管道3500米，支管道5000米，污水观察井150个。</t>
  </si>
  <si>
    <t>南平泉</t>
  </si>
  <si>
    <t>改善人居环境条件</t>
  </si>
  <si>
    <t>仁村乡红花窝村污水处理项目</t>
  </si>
  <si>
    <t>仁村乡红花窝村</t>
  </si>
  <si>
    <t>污水处理设备1套，化粪池2座，检查井98座、管道等。</t>
  </si>
  <si>
    <t>171户458人</t>
  </si>
  <si>
    <t>提高群众居住环境</t>
  </si>
  <si>
    <t xml:space="preserve"> 西曲村至谷水村道路建设项目</t>
  </si>
  <si>
    <t>谷水、西曲村</t>
  </si>
  <si>
    <t>县交通运输局    英豪镇人民政府</t>
  </si>
  <si>
    <t>建硬化道路2000米，宽4米，水泥砼路面厚18cm。</t>
  </si>
  <si>
    <t>西曲村及谷水村全部村民</t>
  </si>
  <si>
    <t>解决西曲和谷水群众出行难问题，改善交通运输条件，方便群众出行。</t>
  </si>
  <si>
    <t>让乡村居民享受到经济社会发展成果，提升生产生活质量，体会到获得感、幸福感、安全感。</t>
  </si>
  <si>
    <t>城关镇</t>
  </si>
  <si>
    <t>城关镇十里铺村村内道路建设项目</t>
  </si>
  <si>
    <t>十里铺村</t>
  </si>
  <si>
    <t>县交通运输局    城关镇人民政府</t>
  </si>
  <si>
    <t>项目全长2.058公里，新建砼路长1538.2米，宽4米，砼路长518.8米，宽3米，水泥砼路面厚18cm</t>
  </si>
  <si>
    <t>改善生产条件，促进产业发展，助力乡村振兴</t>
  </si>
  <si>
    <t>增强脱贫户、监测户发展产业内生动力，发展产业增加收入。</t>
  </si>
  <si>
    <t>南村乡</t>
  </si>
  <si>
    <t>青山村6组花椒示范片生产道路</t>
  </si>
  <si>
    <t>青山</t>
  </si>
  <si>
    <t>县交通运输局南村乡人民政府</t>
  </si>
  <si>
    <t>南闫公路向北通往6组花椒示范片生产道路，混凝土道路(C25),全长2.513公里，路基3.5米宽，路面3米宽，水泥砼路面厚18cm</t>
  </si>
  <si>
    <t>受益户21户65人，覆盖花椒面积400亩</t>
  </si>
  <si>
    <t>增加农民收入</t>
  </si>
  <si>
    <t>改善生产条件，增加产业收入</t>
  </si>
  <si>
    <t>张村镇桑树坪村产业配套道路建设项目</t>
  </si>
  <si>
    <t>改建</t>
  </si>
  <si>
    <t>桑树坪村</t>
  </si>
  <si>
    <t>县交通运输局张村镇人民政府</t>
  </si>
  <si>
    <t>该项目实施地址为桑树坪村马沟组，全长1665米，路面3米宽、15cm厚水泥砼路面，路基宽4.5米。</t>
  </si>
  <si>
    <t>方便群众产业运输，提高农产品运输成本，解决群众出行难问题。</t>
  </si>
  <si>
    <t>改善群众生产生活条件，改变出行难问题，促进农村经济稳步增收</t>
  </si>
  <si>
    <t>张吕村村内道路建设项目</t>
  </si>
  <si>
    <t>张吕村</t>
  </si>
  <si>
    <t>县交通运输局天池镇人民政府</t>
  </si>
  <si>
    <t>硬化道路2876米，路基宽4米、路面3米、18cm厚水泥砼路面</t>
  </si>
  <si>
    <t>改善出行条件</t>
  </si>
  <si>
    <t>改善生产生活条件</t>
  </si>
  <si>
    <t>果园乡双椒产业园产业道路硬化项目</t>
  </si>
  <si>
    <t>果园乡双椒产业园</t>
  </si>
  <si>
    <t>县交通运输局果园乡人民政府</t>
  </si>
  <si>
    <t>项目全长1.365公里，其中：长60米路段，路基宽5.5米、路面宽4.5米；长855米路段，路基宽4.5米，路面宽3.5米；长450米路段，路基宽4米、路面宽3米。20cm厚水泥砼路面</t>
  </si>
  <si>
    <t>改善园区生产条件</t>
  </si>
  <si>
    <t>果园乡峪峒村村内道路建设项目</t>
  </si>
  <si>
    <t>峪峒村</t>
  </si>
  <si>
    <t>项目全长840.39米，路基宽4米，路面宽3.5米，18cm厚水泥砼路面</t>
  </si>
  <si>
    <t>改善群众生产生活条件</t>
  </si>
  <si>
    <t>洪阳镇胡坑村道路硬化项目</t>
  </si>
  <si>
    <t>县交通运输局 洪阳镇人民政府</t>
  </si>
  <si>
    <t>硬化长1700米、宽3.5米、厚18厘米道路</t>
  </si>
  <si>
    <t>胡坑村所有群众</t>
  </si>
  <si>
    <t>通过道路硬化改善出行条件，促进产业发展，增强群众花椒、辣椒种植积极性，加快乡村振兴建设过程</t>
  </si>
  <si>
    <t>项目实施后进一步改善群众生产生活条件</t>
  </si>
  <si>
    <t>周家山村田间灌溉项目</t>
  </si>
  <si>
    <t>英豪镇周家山村</t>
  </si>
  <si>
    <t>需要铺设田间管网2000米，需要资金7.8万元；出水口阀门240套，每套600元，需要资金9万元；蓄水池1个，需要资金 12.2 万元。</t>
  </si>
  <si>
    <t>本项目建成后可灌溉耕地300余亩，提高农作物成活率，改变群众靠天吃饭的窘境，提高经济效益，亩均增收300-500元。充分改善农业生产面貌，使村民农业种植增产增收，带动全村共同致富。</t>
  </si>
  <si>
    <t>帮助脱贫群众52户灌溉收益</t>
  </si>
  <si>
    <t>仰韶镇后涧村涧河桥项目</t>
  </si>
  <si>
    <t>后涧村</t>
  </si>
  <si>
    <t>县交通运输局 仰韶镇人民政府</t>
  </si>
  <si>
    <t>新建2*16米钢筋混凝土空心板桥，桥面宽度5.5+2*0.5米（护栏），桥梁全长44米。</t>
  </si>
  <si>
    <t>后涧村全体农户</t>
  </si>
  <si>
    <t>覆盖惠及76户276人脱贫户和全村所有农户，满足群众出行要求，方便群众生产生活，极大提升群众居住品质，彻底改善村容村貌。</t>
  </si>
  <si>
    <t>仰韶镇刘果村产业园道路配套项目</t>
  </si>
  <si>
    <t xml:space="preserve">
刘果村</t>
  </si>
  <si>
    <t>全长1217.07m，路基宽5.5米.路面宽4.5米，18cm厚水泥砼路面</t>
  </si>
  <si>
    <t>刘果村</t>
  </si>
  <si>
    <t xml:space="preserve">  该项目建成后，可有效提高脱贫户6户12人、监测户2户8人及集体生产效率和生活水平，提升刘果村整体形象。</t>
  </si>
  <si>
    <t>改善生产出行条件</t>
  </si>
  <si>
    <t>坡头乡西川村生产道路建设项目</t>
  </si>
  <si>
    <t>西川村</t>
  </si>
  <si>
    <t>县交通运输局
坡头乡人民政府</t>
  </si>
  <si>
    <t>新建铺设砼路长1466米，宽3米，培土路肩0.5米*2。</t>
  </si>
  <si>
    <t>仁村乡东段村优质小米产业道路硬化项目</t>
  </si>
  <si>
    <t>东段村</t>
  </si>
  <si>
    <t>县交通运输局 仁村乡人民政府</t>
  </si>
  <si>
    <t>修建道路2.087公里、宽3米、厚18厘米。</t>
  </si>
  <si>
    <t>371户1058人</t>
  </si>
  <si>
    <t>改善群众生活生产条件</t>
  </si>
  <si>
    <t>2022年渑池县段村乡宋村村道路硬化工程</t>
  </si>
  <si>
    <t>渑池县段村乡宋村村</t>
  </si>
  <si>
    <t>县交通运输局  段村乡人民政府</t>
  </si>
  <si>
    <t>本设计项目全长2061.91m，其中：道路1长度1165.55m，道路2长度40.77m，道路3道路长度201.67m，道路4道路长度473.92m，道路5零星道路长度180m。道路1、2、5路基宽5m，路面宽4m，道路3、4路基宽4m，路面宽3m。主要包含开挖结构层土方，路槽整平碾压，铺设18cm水泥混凝土路面（设计弯拉强度:4.0MPa），道路两侧培土路肩0.5*2m。</t>
  </si>
  <si>
    <t>宋村村人民群众</t>
  </si>
  <si>
    <t>通过道路硬化建设，改善组与组之间的通行条件，有利于花椒，牛心柿、中药材、籽用南瓜产业的发展，增强127户群众的种植积极性，增加群众收益，加快了扶贫建设进程，有效改善了村民的生产、生活水平。</t>
  </si>
  <si>
    <t>带动村花椒、牛心柿、中药材等农业项目发展，涉及脱贫户22户68人；柿子晾晒棚续建项目（安装防护网、柿子架）涉及脱贫户8户24人；脱贫户花椒管理工具补助续建项目，涉及脱贫户11户17人。</t>
  </si>
  <si>
    <t>果园乡李家村污水管网、雨水管网项目</t>
  </si>
  <si>
    <t>果园乡李家村</t>
  </si>
  <si>
    <t>项目挖管道沟1112米；污水管，管径D300，长度1112米；雨水管，管径D200，长度35米，管径D300，长度334米，管径D400，长度281米，管径D500，长度459米；雨水检查井29座；污水检查井41座；75立方化粪池一个。</t>
  </si>
  <si>
    <t>李家</t>
  </si>
  <si>
    <t>改善生活条件</t>
  </si>
  <si>
    <t>改善生活环境条件</t>
  </si>
  <si>
    <t>渑池县果园乡西村村污水处理项目</t>
  </si>
  <si>
    <t>西村村</t>
  </si>
  <si>
    <t>建设设备间1座，化粪池1座，调节池1座，污泥池1座，基坑608m³，设备基础21m³，污水站围墙护栏215m³。</t>
  </si>
  <si>
    <t>西村</t>
  </si>
  <si>
    <t>洪阳镇崤店村道路硬化项目</t>
  </si>
  <si>
    <t>县交通运输局 
洪阳镇人民政府</t>
  </si>
  <si>
    <t>硬化长785米、宽3.5米、厚18厘米道路</t>
  </si>
  <si>
    <t>崤店村所有群众</t>
  </si>
  <si>
    <t>坡头乡坡头村饮水安全巩固提升
项目</t>
  </si>
  <si>
    <t>坡头村</t>
  </si>
  <si>
    <t>坡头乡人民政府</t>
  </si>
  <si>
    <t>新铺设管道7.97km，其中 De25PE100 (1.6MPa) 管道 0.97km、De32PE100 (1.6MPa)，管道 2.68km、De40PE100 (1.6MPa) 管道 1.11km、De50PE100 (1.6MPa)，管道 0.94km、De63PE100 (1.25MPa) 管道0.44km、De75PE100 (1.25MPa) ，管道 0.5km、De110PE100 (1.25MPa) 管道 0.49km、De140PE100 (1.25MPa) 管道 0.84km。管道沿线共设阀门井 29 座，入户257户</t>
  </si>
  <si>
    <t>全村257户884人</t>
  </si>
  <si>
    <t>工程实施后可有效改善人畜饮水安全问题，巩固脱贫攻坚成果，助力乡村振兴</t>
  </si>
  <si>
    <t>有效改善人畜饮水安全问题，巩固脱贫攻坚成果，助力乡村振兴</t>
  </si>
  <si>
    <t>陈村乡</t>
  </si>
  <si>
    <t>陈村乡白浪村饮水工程项目</t>
  </si>
  <si>
    <t>白浪村</t>
  </si>
  <si>
    <t>陈村乡人民政府</t>
  </si>
  <si>
    <t>打井1眼，建管理房1间，30吨无塔供水器1台，配套消毒设施，铺设输水管道并入户。</t>
  </si>
  <si>
    <t>陈村乡白浪村村民</t>
  </si>
  <si>
    <t>改善陈村乡白浪村1000人（脱贫人口587人）的饮水问题。</t>
  </si>
  <si>
    <t>提高广大人民群众的生活水平，为乡村振兴奠定坚实基础。</t>
  </si>
  <si>
    <t>2022年陈村乡滹沱村道路硬化项目</t>
  </si>
  <si>
    <t>滹沱村</t>
  </si>
  <si>
    <t>县交通运输局
陈村乡人民政府</t>
  </si>
  <si>
    <t xml:space="preserve">硬化水泥路共计1.8公里。宽3米,厚18厘米。   </t>
  </si>
  <si>
    <t>全体村民</t>
  </si>
  <si>
    <t>新增产业道路硬化率大于90%，覆盖产业大于500余亩，新增道路硬化公里数1.8公里。</t>
  </si>
  <si>
    <t>项目实施后，进一步改善群众的生产生活条件，项目覆盖脱贫户21户。</t>
  </si>
  <si>
    <t>漏泉村污水管道及污水处理项目</t>
  </si>
  <si>
    <t>张村镇漏泉村</t>
  </si>
  <si>
    <t>2022.1-11月</t>
  </si>
  <si>
    <t>农村农业局</t>
  </si>
  <si>
    <t>修建600毫米承插水泥主管3000米、400毫米双壁波纹管道8000米、污水处理厂2座。</t>
  </si>
  <si>
    <t>漏泉村村民</t>
  </si>
  <si>
    <t>改善群众生活质量、减少农村环境污染、促进环境美化。</t>
  </si>
  <si>
    <t>改善群众生活质量、减少农村环境污染，提升群众满意度</t>
  </si>
  <si>
    <t>教育扶贫</t>
  </si>
  <si>
    <t>渑池县职业教育补贴项目</t>
  </si>
  <si>
    <t>扶贫办</t>
  </si>
  <si>
    <t>职业教育补贴500人，每人3000元。</t>
  </si>
  <si>
    <t>各乡镇</t>
  </si>
  <si>
    <t>增加脱贫户子女技能</t>
  </si>
  <si>
    <t>提高脱贫户子女生活技能</t>
  </si>
  <si>
    <t>就业扶贫</t>
  </si>
  <si>
    <t>仰韶镇2022年扶贫开发农村实用技术培训项目</t>
  </si>
  <si>
    <t>2022.3—6</t>
  </si>
  <si>
    <t>开展花椒、辣椒培训班各一期</t>
  </si>
  <si>
    <t>可覆盖脱贫户200人</t>
  </si>
  <si>
    <t>农户自营进行补贴，带动产业发展，提高效率，预计户均增收500元</t>
  </si>
  <si>
    <t>通过培训，提升脱贫户劳动技能，提高产量，增加脱贫户收入，户均增收500元。</t>
  </si>
  <si>
    <t>果园乡2022年农村实用技术培训</t>
  </si>
  <si>
    <t>举办培训班2期、培训500人</t>
  </si>
  <si>
    <t>500人</t>
  </si>
  <si>
    <t>提升群众技能，带动群众发展产业</t>
  </si>
  <si>
    <t>坡头乡2022年扶贫开发农村实用技术培训项目</t>
  </si>
  <si>
    <t>培训脱贫户500人次</t>
  </si>
  <si>
    <t>脱贫户500人次</t>
  </si>
  <si>
    <t>每户脱贫户增收500元</t>
  </si>
  <si>
    <t>以农业为动力减贫</t>
  </si>
  <si>
    <t>洪阳镇农村实用技术培训项目</t>
  </si>
  <si>
    <t>计划培训320人</t>
  </si>
  <si>
    <t>15个行政村花椒、辣椒种植户220人</t>
  </si>
  <si>
    <t>预计培训花椒、辣椒种植户320人，户均增加收入500元。</t>
  </si>
  <si>
    <t>通过培训，提升脱贫群众劳动技能，提高产量，增加脱贫户收入，户均增收500元。</t>
  </si>
  <si>
    <t>天池镇2022年度扶贫开发农村实用技术培训</t>
  </si>
  <si>
    <t>培训花椒、辣椒栽植方法、土壤管理、病虫害防治等</t>
  </si>
  <si>
    <t>天池镇150户脱贫户</t>
  </si>
  <si>
    <t>花椒培训一期，50人， 辣椒培训二期，100人，共计培训150人。提高脱贫户种植管理水平</t>
  </si>
  <si>
    <t>提高脱贫劳动力“两椒一药”种植技术，增强“两椒一药”的管理水平，实现“两椒一药”产品增产提质，增加脱贫户收入，帮助脱贫群众发展双椒一药产业</t>
  </si>
  <si>
    <t>仁村乡农村实用技术培训项目</t>
  </si>
  <si>
    <t>对脱贫户、监测户中有劳动能力的人进行种植、养殖、劳务等技能培训</t>
  </si>
  <si>
    <t>205户498人</t>
  </si>
  <si>
    <t>提升群众技能，带动群众产业发展</t>
  </si>
  <si>
    <t>英豪镇农村实用技术培训项目</t>
  </si>
  <si>
    <t>开展花椒、辣椒、中药材技术培训；培训500名技术骨干，每人培训不少于4天。</t>
  </si>
  <si>
    <t>英豪镇32个行政村种植户</t>
  </si>
  <si>
    <t>提升农民技能，促进农民增收</t>
  </si>
  <si>
    <t>渑池县2022年职业椒农培训项目</t>
  </si>
  <si>
    <t>特色产业发展中心</t>
  </si>
  <si>
    <t>培育职业椒农300人</t>
  </si>
  <si>
    <t>全县花椒种植户</t>
  </si>
  <si>
    <t>每个职业椒农带2个脱贫户，亩均增收500元。</t>
  </si>
  <si>
    <t>辐射带动提高全县花椒种植技术水平，提高产量和质量，增加农民收入。</t>
  </si>
  <si>
    <t>渑池县短期技能培训补贴项目</t>
  </si>
  <si>
    <t>短期技能培训补贴280人，人均2000元</t>
  </si>
  <si>
    <t>增加脱贫人口技能</t>
  </si>
  <si>
    <t>提高脱贫户生产技能</t>
  </si>
  <si>
    <t>省外就业补助项目</t>
  </si>
  <si>
    <t>各乡镇、行政村</t>
  </si>
  <si>
    <t>人社局</t>
  </si>
  <si>
    <t>鼓励“两类人群”转移就业，并为省外就业且年收入达3万元以上的享受政策脱贫人口及“三类户”家庭成员办理省外就业一次性交通补助</t>
  </si>
  <si>
    <t>省外就业且年收入达3万元以上的享受政策脱贫人口及“三类户”家庭成员</t>
  </si>
  <si>
    <t>为近2000名省外就业人员办理一次性交通补助，进一步促进“两类人群”转移就业规模，确保稳定就业增收。</t>
  </si>
  <si>
    <t>通过发放省外就业一次性交通补助300元/人，激发“两类人群”外出就业的内生动力，促进更多劳动力转移就业实现增收</t>
  </si>
  <si>
    <t>渑池县2022年辣椒技术体系建设培训项目</t>
  </si>
  <si>
    <t>培育县乡辣椒技术骨干300人，村级辣椒适用人才1000人。</t>
  </si>
  <si>
    <t>全县辣椒种植户</t>
  </si>
  <si>
    <t>辣椒种植户均增收500元。其中，每个县乡骨干带2个脱贫户，亩均增收500元。</t>
  </si>
  <si>
    <t>建立完善县乡辣椒技术体系，提高全县辣椒生产技术水平，扩大辣椒产业规模，提高辣椒的产量和品质，促进农民增收。</t>
  </si>
  <si>
    <t>公益岗位</t>
  </si>
  <si>
    <t>农村公益性岗位项目</t>
  </si>
  <si>
    <t>开发3060个农村公益性岗位用于兜底安置就业困难的脱贫户</t>
  </si>
  <si>
    <t>符合条件的享受政策脱贫户</t>
  </si>
  <si>
    <t>开发农村公益性岗位3060个，兜底安置就业困难的脱贫劳动力实现就业增收</t>
  </si>
  <si>
    <t>通过公益岗兜底就业，帮助就业困难脱贫户实现每年6000元的稳定收入，进一步巩固脱贫成果防止返贫</t>
  </si>
  <si>
    <t>金融扶贫</t>
  </si>
  <si>
    <t>扶贫小额信贷贴息</t>
  </si>
  <si>
    <t>金融办</t>
  </si>
  <si>
    <t>为符合政策的脱贫户小额信贷贴息</t>
  </si>
  <si>
    <t>脱贫户户均增收1000元，脱贫户非常满意</t>
  </si>
  <si>
    <t>2022年易地扶贫搬迁融资资金县级利息</t>
  </si>
  <si>
    <t>渑池县</t>
  </si>
  <si>
    <t>县搬迁办</t>
  </si>
  <si>
    <t>用于2022年扶贫搬迁融资资金县级利息</t>
  </si>
  <si>
    <t>享受易地扶贫搬迁政策的群众</t>
  </si>
  <si>
    <t>为需要易地扶贫搬迁的群众提供集中方便的住房及便捷的居住环境</t>
  </si>
  <si>
    <t>改善需易地扶贫搬迁群众居住条件、居住环境</t>
  </si>
  <si>
    <t>文化旅游
研学</t>
  </si>
  <si>
    <t>仁村乡马跑泉革命老区乡村振兴研学基地建设项目</t>
  </si>
  <si>
    <t>文化旅游研学</t>
  </si>
  <si>
    <t>教体局</t>
  </si>
  <si>
    <t>修建马跑泉革命党史教育纪念馆、烈士陵园至烈士牺牲地道路</t>
  </si>
  <si>
    <t>雪白村</t>
  </si>
  <si>
    <t>预计项目计算期内营业收入63万元</t>
  </si>
  <si>
    <t>可安排脱贫户30人短期务工，脱贫户5-10人长期务工</t>
  </si>
  <si>
    <t>其他</t>
  </si>
  <si>
    <t>项目管理费</t>
  </si>
  <si>
    <t>乡村振兴局</t>
  </si>
  <si>
    <t>财政扶贫资金项目管理费</t>
  </si>
  <si>
    <t>保证财政扶贫项目顺利实施</t>
  </si>
  <si>
    <t>驻村工作经费</t>
  </si>
  <si>
    <t>保证巩固拓展脱贫成果工作及财政扶贫项目顺利实施</t>
  </si>
</sst>
</file>

<file path=xl/styles.xml><?xml version="1.0" encoding="utf-8"?>
<styleSheet xmlns="http://schemas.openxmlformats.org/spreadsheetml/2006/main">
  <numFmts count="6">
    <numFmt numFmtId="176" formatCode="0.00_ "/>
    <numFmt numFmtId="42" formatCode="_ &quot;￥&quot;* #,##0_ ;_ &quot;￥&quot;* \-#,##0_ ;_ &quot;￥&quot;* &quot;-&quot;_ ;_ @_ "/>
    <numFmt numFmtId="44" formatCode="_ &quot;￥&quot;* #,##0.00_ ;_ &quot;￥&quot;* \-#,##0.00_ ;_ &quot;￥&quot;* &quot;-&quot;??_ ;_ @_ "/>
    <numFmt numFmtId="177" formatCode="0.0000_ "/>
    <numFmt numFmtId="41" formatCode="_ * #,##0_ ;_ * \-#,##0_ ;_ * &quot;-&quot;_ ;_ @_ "/>
    <numFmt numFmtId="43" formatCode="_ * #,##0.00_ ;_ * \-#,##0.00_ ;_ * &quot;-&quot;??_ ;_ @_ "/>
  </numFmts>
  <fonts count="31">
    <font>
      <sz val="11"/>
      <color theme="1"/>
      <name val="宋体"/>
      <charset val="134"/>
      <scheme val="minor"/>
    </font>
    <font>
      <sz val="12"/>
      <name val="宋体"/>
      <charset val="134"/>
    </font>
    <font>
      <sz val="11"/>
      <name val="宋体"/>
      <charset val="134"/>
      <scheme val="minor"/>
    </font>
    <font>
      <b/>
      <sz val="12"/>
      <name val="宋体"/>
      <charset val="134"/>
    </font>
    <font>
      <sz val="12"/>
      <name val="宋体"/>
      <charset val="134"/>
      <scheme val="minor"/>
    </font>
    <font>
      <b/>
      <sz val="11"/>
      <name val="宋体"/>
      <charset val="134"/>
      <scheme val="minor"/>
    </font>
    <font>
      <b/>
      <sz val="26"/>
      <name val="宋体"/>
      <charset val="134"/>
    </font>
    <font>
      <sz val="11"/>
      <name val="宋体"/>
      <charset val="134"/>
    </font>
    <font>
      <b/>
      <sz val="12"/>
      <name val="仿宋"/>
      <charset val="134"/>
    </font>
    <font>
      <sz val="12"/>
      <name val="仿宋"/>
      <charset val="134"/>
    </font>
    <font>
      <b/>
      <sz val="12"/>
      <name val="宋体"/>
      <charset val="134"/>
      <scheme val="minor"/>
    </font>
    <font>
      <b/>
      <sz val="11"/>
      <name val="宋体"/>
      <charset val="134"/>
    </font>
    <font>
      <sz val="11"/>
      <color rgb="FF3F3F76"/>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2" fillId="2"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8" applyNumberFormat="0" applyFont="0" applyAlignment="0" applyProtection="0">
      <alignment vertical="center"/>
    </xf>
    <xf numFmtId="0" fontId="13" fillId="13"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3" fillId="20" borderId="0" applyNumberFormat="0" applyBorder="0" applyAlignment="0" applyProtection="0">
      <alignment vertical="center"/>
    </xf>
    <xf numFmtId="0" fontId="17" fillId="0" borderId="10" applyNumberFormat="0" applyFill="0" applyAlignment="0" applyProtection="0">
      <alignment vertical="center"/>
    </xf>
    <xf numFmtId="0" fontId="13" fillId="22" borderId="0" applyNumberFormat="0" applyBorder="0" applyAlignment="0" applyProtection="0">
      <alignment vertical="center"/>
    </xf>
    <xf numFmtId="0" fontId="18" fillId="15" borderId="9" applyNumberFormat="0" applyAlignment="0" applyProtection="0">
      <alignment vertical="center"/>
    </xf>
    <xf numFmtId="0" fontId="27" fillId="15" borderId="6" applyNumberFormat="0" applyAlignment="0" applyProtection="0">
      <alignment vertical="center"/>
    </xf>
    <xf numFmtId="0" fontId="29" fillId="24" borderId="13" applyNumberFormat="0" applyAlignment="0" applyProtection="0">
      <alignment vertical="center"/>
    </xf>
    <xf numFmtId="0" fontId="15" fillId="18" borderId="0" applyNumberFormat="0" applyBorder="0" applyAlignment="0" applyProtection="0">
      <alignment vertical="center"/>
    </xf>
    <xf numFmtId="0" fontId="13" fillId="6" borderId="0" applyNumberFormat="0" applyBorder="0" applyAlignment="0" applyProtection="0">
      <alignment vertical="center"/>
    </xf>
    <xf numFmtId="0" fontId="14" fillId="0" borderId="7" applyNumberFormat="0" applyFill="0" applyAlignment="0" applyProtection="0">
      <alignment vertical="center"/>
    </xf>
    <xf numFmtId="0" fontId="28" fillId="0" borderId="12" applyNumberFormat="0" applyFill="0" applyAlignment="0" applyProtection="0">
      <alignment vertical="center"/>
    </xf>
    <xf numFmtId="0" fontId="26" fillId="23" borderId="0" applyNumberFormat="0" applyBorder="0" applyAlignment="0" applyProtection="0">
      <alignment vertical="center"/>
    </xf>
    <xf numFmtId="0" fontId="30" fillId="26" borderId="0" applyNumberFormat="0" applyBorder="0" applyAlignment="0" applyProtection="0">
      <alignment vertical="center"/>
    </xf>
    <xf numFmtId="0" fontId="15" fillId="12" borderId="0" applyNumberFormat="0" applyBorder="0" applyAlignment="0" applyProtection="0">
      <alignment vertical="center"/>
    </xf>
    <xf numFmtId="0" fontId="13" fillId="3" borderId="0" applyNumberFormat="0" applyBorder="0" applyAlignment="0" applyProtection="0">
      <alignment vertical="center"/>
    </xf>
    <xf numFmtId="0" fontId="15" fillId="25" borderId="0" applyNumberFormat="0" applyBorder="0" applyAlignment="0" applyProtection="0">
      <alignment vertical="center"/>
    </xf>
    <xf numFmtId="0" fontId="15" fillId="27" borderId="0" applyNumberFormat="0" applyBorder="0" applyAlignment="0" applyProtection="0">
      <alignment vertical="center"/>
    </xf>
    <xf numFmtId="0" fontId="15" fillId="29" borderId="0" applyNumberFormat="0" applyBorder="0" applyAlignment="0" applyProtection="0">
      <alignment vertical="center"/>
    </xf>
    <xf numFmtId="0" fontId="15" fillId="32" borderId="0" applyNumberFormat="0" applyBorder="0" applyAlignment="0" applyProtection="0">
      <alignment vertical="center"/>
    </xf>
    <xf numFmtId="0" fontId="13" fillId="17" borderId="0" applyNumberFormat="0" applyBorder="0" applyAlignment="0" applyProtection="0">
      <alignment vertical="center"/>
    </xf>
    <xf numFmtId="0" fontId="13" fillId="31" borderId="0" applyNumberFormat="0" applyBorder="0" applyAlignment="0" applyProtection="0">
      <alignment vertical="center"/>
    </xf>
    <xf numFmtId="0" fontId="15" fillId="28" borderId="0" applyNumberFormat="0" applyBorder="0" applyAlignment="0" applyProtection="0">
      <alignment vertical="center"/>
    </xf>
    <xf numFmtId="0" fontId="15" fillId="5" borderId="0" applyNumberFormat="0" applyBorder="0" applyAlignment="0" applyProtection="0">
      <alignment vertical="center"/>
    </xf>
    <xf numFmtId="0" fontId="13" fillId="21" borderId="0" applyNumberFormat="0" applyBorder="0" applyAlignment="0" applyProtection="0">
      <alignment vertical="center"/>
    </xf>
    <xf numFmtId="0" fontId="15" fillId="16"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15" fillId="19" borderId="0" applyNumberFormat="0" applyBorder="0" applyAlignment="0" applyProtection="0">
      <alignment vertical="center"/>
    </xf>
    <xf numFmtId="0" fontId="13" fillId="10"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horizontal="center" vertical="center"/>
    </xf>
    <xf numFmtId="0" fontId="5" fillId="0" borderId="0" xfId="0" applyFont="1" applyFill="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7" fillId="0" borderId="4"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176"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11"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lignment vertical="center"/>
    </xf>
    <xf numFmtId="176" fontId="11" fillId="0" borderId="1" xfId="0" applyNumberFormat="1" applyFont="1" applyFill="1" applyBorder="1" applyAlignment="1">
      <alignment horizontal="center" vertical="center" wrapText="1"/>
    </xf>
    <xf numFmtId="0" fontId="2" fillId="0" borderId="1" xfId="0" applyFont="1" applyFill="1" applyBorder="1">
      <alignment vertical="center"/>
    </xf>
    <xf numFmtId="0" fontId="7"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80"/>
  <sheetViews>
    <sheetView tabSelected="1" topLeftCell="A52" workbookViewId="0">
      <selection activeCell="E54" sqref="E54"/>
    </sheetView>
  </sheetViews>
  <sheetFormatPr defaultColWidth="9" defaultRowHeight="13.5"/>
  <cols>
    <col min="1" max="1" width="5.375" style="8" customWidth="1"/>
    <col min="2" max="2" width="7.625" style="4" customWidth="1"/>
    <col min="3" max="3" width="5.625" style="4" customWidth="1"/>
    <col min="4" max="4" width="7.625" style="4" customWidth="1"/>
    <col min="5" max="5" width="12.125" style="4" customWidth="1"/>
    <col min="6" max="6" width="11.875" style="4" customWidth="1"/>
    <col min="7" max="9" width="9" style="4"/>
    <col min="10" max="10" width="13.25" style="4" customWidth="1"/>
    <col min="11" max="11" width="29.75" style="4" customWidth="1"/>
    <col min="12" max="12" width="13.625" style="8" customWidth="1"/>
    <col min="13" max="13" width="5.125" style="8" customWidth="1"/>
    <col min="14" max="14" width="12.5" style="8" customWidth="1"/>
    <col min="15" max="15" width="11.5" style="4" customWidth="1"/>
    <col min="16" max="16" width="44.5" style="4" customWidth="1"/>
    <col min="17" max="17" width="34.625" style="4" customWidth="1"/>
    <col min="18" max="16384" width="9" style="4"/>
  </cols>
  <sheetData>
    <row r="1" ht="48" customHeight="1" spans="1:17">
      <c r="A1" s="10" t="s">
        <v>0</v>
      </c>
      <c r="B1" s="10"/>
      <c r="C1" s="10"/>
      <c r="D1" s="10"/>
      <c r="E1" s="11"/>
      <c r="F1" s="10"/>
      <c r="G1" s="10"/>
      <c r="H1" s="10"/>
      <c r="I1" s="10"/>
      <c r="J1" s="10"/>
      <c r="K1" s="11"/>
      <c r="L1" s="10"/>
      <c r="M1" s="10"/>
      <c r="N1" s="10"/>
      <c r="O1" s="11"/>
      <c r="P1" s="30"/>
      <c r="Q1" s="10"/>
    </row>
    <row r="2" ht="14.25" spans="1:17">
      <c r="A2" s="12"/>
      <c r="B2" s="12"/>
      <c r="C2" s="12"/>
      <c r="D2" s="12"/>
      <c r="E2" s="13"/>
      <c r="F2" s="12"/>
      <c r="G2" s="12"/>
      <c r="H2" s="12"/>
      <c r="I2" s="12"/>
      <c r="J2" s="12"/>
      <c r="K2" s="13"/>
      <c r="L2" s="12"/>
      <c r="M2" s="12"/>
      <c r="N2" s="12"/>
      <c r="O2" s="13"/>
      <c r="P2" s="31" t="s">
        <v>1</v>
      </c>
      <c r="Q2" s="12"/>
    </row>
    <row r="3" ht="14.25" spans="1:17">
      <c r="A3" s="14" t="s">
        <v>2</v>
      </c>
      <c r="B3" s="14" t="s">
        <v>3</v>
      </c>
      <c r="C3" s="14" t="s">
        <v>4</v>
      </c>
      <c r="D3" s="14" t="s">
        <v>5</v>
      </c>
      <c r="E3" s="14" t="s">
        <v>6</v>
      </c>
      <c r="F3" s="14" t="s">
        <v>7</v>
      </c>
      <c r="G3" s="14" t="s">
        <v>8</v>
      </c>
      <c r="H3" s="14" t="s">
        <v>9</v>
      </c>
      <c r="I3" s="14" t="s">
        <v>10</v>
      </c>
      <c r="J3" s="14" t="s">
        <v>11</v>
      </c>
      <c r="K3" s="14" t="s">
        <v>12</v>
      </c>
      <c r="L3" s="14" t="s">
        <v>13</v>
      </c>
      <c r="M3" s="16" t="s">
        <v>14</v>
      </c>
      <c r="N3" s="16"/>
      <c r="O3" s="17" t="s">
        <v>15</v>
      </c>
      <c r="P3" s="14" t="s">
        <v>16</v>
      </c>
      <c r="Q3" s="14" t="s">
        <v>17</v>
      </c>
    </row>
    <row r="4" ht="14.25" spans="1:17">
      <c r="A4" s="14"/>
      <c r="B4" s="14"/>
      <c r="C4" s="14"/>
      <c r="D4" s="14"/>
      <c r="E4" s="14"/>
      <c r="F4" s="14"/>
      <c r="G4" s="14"/>
      <c r="H4" s="14"/>
      <c r="I4" s="14"/>
      <c r="J4" s="14"/>
      <c r="K4" s="14"/>
      <c r="L4" s="14"/>
      <c r="M4" s="14" t="s">
        <v>18</v>
      </c>
      <c r="N4" s="14" t="s">
        <v>19</v>
      </c>
      <c r="O4" s="17"/>
      <c r="P4" s="14"/>
      <c r="Q4" s="14"/>
    </row>
    <row r="5" ht="33" customHeight="1" spans="1:17">
      <c r="A5" s="15">
        <f>A6+A29+A31+A57+A59+A71+A73+A76+A78</f>
        <v>66</v>
      </c>
      <c r="B5" s="14"/>
      <c r="C5" s="14"/>
      <c r="D5" s="14"/>
      <c r="E5" s="14"/>
      <c r="F5" s="14"/>
      <c r="G5" s="14"/>
      <c r="H5" s="14"/>
      <c r="I5" s="14"/>
      <c r="J5" s="14"/>
      <c r="K5" s="14"/>
      <c r="L5" s="15">
        <f>L6+L29+L31+L57+L59+L71+L73+L76+L78</f>
        <v>17940.23</v>
      </c>
      <c r="M5" s="15"/>
      <c r="N5" s="15">
        <f>N6+N29+N31+N57+N59+N71+N73+N76+N78</f>
        <v>17940.23</v>
      </c>
      <c r="O5" s="17"/>
      <c r="P5" s="14"/>
      <c r="Q5" s="14"/>
    </row>
    <row r="6" ht="29" customHeight="1" spans="1:17">
      <c r="A6" s="15">
        <v>22</v>
      </c>
      <c r="B6" s="14"/>
      <c r="C6" s="14"/>
      <c r="D6" s="14"/>
      <c r="E6" s="14"/>
      <c r="F6" s="15" t="s">
        <v>20</v>
      </c>
      <c r="G6" s="14"/>
      <c r="H6" s="14"/>
      <c r="I6" s="14"/>
      <c r="J6" s="14"/>
      <c r="K6" s="14"/>
      <c r="L6" s="15">
        <f>SUM(L7:L28)</f>
        <v>10528.84</v>
      </c>
      <c r="M6" s="14"/>
      <c r="N6" s="15">
        <f>SUM(N7:N28)</f>
        <v>10528.84</v>
      </c>
      <c r="O6" s="17"/>
      <c r="P6" s="14"/>
      <c r="Q6" s="14"/>
    </row>
    <row r="7" ht="144" customHeight="1" spans="1:17">
      <c r="A7" s="14">
        <v>1</v>
      </c>
      <c r="B7" s="16" t="s">
        <v>21</v>
      </c>
      <c r="C7" s="16" t="s">
        <v>22</v>
      </c>
      <c r="D7" s="16" t="s">
        <v>23</v>
      </c>
      <c r="E7" s="14" t="s">
        <v>24</v>
      </c>
      <c r="F7" s="14" t="s">
        <v>20</v>
      </c>
      <c r="G7" s="14" t="s">
        <v>25</v>
      </c>
      <c r="H7" s="14" t="s">
        <v>26</v>
      </c>
      <c r="I7" s="14" t="s">
        <v>27</v>
      </c>
      <c r="J7" s="14" t="s">
        <v>28</v>
      </c>
      <c r="K7" s="14" t="s">
        <v>29</v>
      </c>
      <c r="L7" s="14">
        <v>258</v>
      </c>
      <c r="M7" s="14">
        <v>0</v>
      </c>
      <c r="N7" s="14">
        <v>258</v>
      </c>
      <c r="O7" s="14" t="s">
        <v>30</v>
      </c>
      <c r="P7" s="14" t="s">
        <v>31</v>
      </c>
      <c r="Q7" s="14" t="s">
        <v>32</v>
      </c>
    </row>
    <row r="8" ht="114" customHeight="1" spans="1:17">
      <c r="A8" s="14">
        <v>2</v>
      </c>
      <c r="B8" s="14" t="s">
        <v>21</v>
      </c>
      <c r="C8" s="14" t="s">
        <v>22</v>
      </c>
      <c r="D8" s="14" t="s">
        <v>33</v>
      </c>
      <c r="E8" s="14" t="s">
        <v>34</v>
      </c>
      <c r="F8" s="14" t="s">
        <v>20</v>
      </c>
      <c r="G8" s="14" t="s">
        <v>25</v>
      </c>
      <c r="H8" s="14" t="s">
        <v>35</v>
      </c>
      <c r="I8" s="14">
        <v>2022</v>
      </c>
      <c r="J8" s="14" t="s">
        <v>28</v>
      </c>
      <c r="K8" s="14" t="s">
        <v>36</v>
      </c>
      <c r="L8" s="14">
        <v>1000</v>
      </c>
      <c r="M8" s="14">
        <v>0</v>
      </c>
      <c r="N8" s="14">
        <v>1000</v>
      </c>
      <c r="O8" s="14" t="s">
        <v>37</v>
      </c>
      <c r="P8" s="14" t="s">
        <v>38</v>
      </c>
      <c r="Q8" s="14" t="s">
        <v>39</v>
      </c>
    </row>
    <row r="9" ht="195" customHeight="1" spans="1:17">
      <c r="A9" s="14">
        <v>3</v>
      </c>
      <c r="B9" s="14" t="s">
        <v>21</v>
      </c>
      <c r="C9" s="14" t="s">
        <v>22</v>
      </c>
      <c r="D9" s="14" t="s">
        <v>33</v>
      </c>
      <c r="E9" s="14" t="s">
        <v>40</v>
      </c>
      <c r="F9" s="14" t="s">
        <v>20</v>
      </c>
      <c r="G9" s="14" t="s">
        <v>25</v>
      </c>
      <c r="H9" s="14" t="s">
        <v>35</v>
      </c>
      <c r="I9" s="14">
        <v>2022</v>
      </c>
      <c r="J9" s="14" t="s">
        <v>41</v>
      </c>
      <c r="K9" s="14" t="s">
        <v>42</v>
      </c>
      <c r="L9" s="14">
        <v>800</v>
      </c>
      <c r="M9" s="14">
        <v>0</v>
      </c>
      <c r="N9" s="14">
        <v>800</v>
      </c>
      <c r="O9" s="14" t="s">
        <v>37</v>
      </c>
      <c r="P9" s="14" t="s">
        <v>43</v>
      </c>
      <c r="Q9" s="14" t="s">
        <v>44</v>
      </c>
    </row>
    <row r="10" ht="177" customHeight="1" spans="1:17">
      <c r="A10" s="14">
        <v>4</v>
      </c>
      <c r="B10" s="14" t="s">
        <v>21</v>
      </c>
      <c r="C10" s="14" t="s">
        <v>22</v>
      </c>
      <c r="D10" s="14" t="s">
        <v>33</v>
      </c>
      <c r="E10" s="14" t="s">
        <v>45</v>
      </c>
      <c r="F10" s="14" t="s">
        <v>20</v>
      </c>
      <c r="G10" s="14" t="s">
        <v>25</v>
      </c>
      <c r="H10" s="14" t="s">
        <v>35</v>
      </c>
      <c r="I10" s="14">
        <v>2022</v>
      </c>
      <c r="J10" s="14" t="s">
        <v>28</v>
      </c>
      <c r="K10" s="14" t="s">
        <v>46</v>
      </c>
      <c r="L10" s="14">
        <v>1000</v>
      </c>
      <c r="M10" s="14">
        <v>0</v>
      </c>
      <c r="N10" s="14">
        <v>1000</v>
      </c>
      <c r="O10" s="14" t="s">
        <v>37</v>
      </c>
      <c r="P10" s="14" t="s">
        <v>47</v>
      </c>
      <c r="Q10" s="14" t="s">
        <v>48</v>
      </c>
    </row>
    <row r="11" s="1" customFormat="1" ht="85.5" spans="1:17">
      <c r="A11" s="14">
        <v>5</v>
      </c>
      <c r="B11" s="16" t="s">
        <v>21</v>
      </c>
      <c r="C11" s="16" t="s">
        <v>22</v>
      </c>
      <c r="D11" s="14" t="s">
        <v>33</v>
      </c>
      <c r="E11" s="17" t="s">
        <v>49</v>
      </c>
      <c r="F11" s="14" t="s">
        <v>20</v>
      </c>
      <c r="G11" s="18" t="s">
        <v>25</v>
      </c>
      <c r="H11" s="14" t="s">
        <v>33</v>
      </c>
      <c r="I11" s="14" t="s">
        <v>27</v>
      </c>
      <c r="J11" s="14" t="s">
        <v>41</v>
      </c>
      <c r="K11" s="14" t="s">
        <v>50</v>
      </c>
      <c r="L11" s="14">
        <f>N11+M11</f>
        <v>590</v>
      </c>
      <c r="M11" s="14">
        <v>0</v>
      </c>
      <c r="N11" s="14">
        <v>590</v>
      </c>
      <c r="O11" s="17" t="s">
        <v>51</v>
      </c>
      <c r="P11" s="14" t="s">
        <v>52</v>
      </c>
      <c r="Q11" s="14" t="s">
        <v>53</v>
      </c>
    </row>
    <row r="12" ht="84" customHeight="1" spans="1:17">
      <c r="A12" s="14">
        <v>6</v>
      </c>
      <c r="B12" s="16" t="s">
        <v>21</v>
      </c>
      <c r="C12" s="16" t="s">
        <v>22</v>
      </c>
      <c r="D12" s="16" t="s">
        <v>54</v>
      </c>
      <c r="E12" s="17" t="s">
        <v>55</v>
      </c>
      <c r="F12" s="14" t="s">
        <v>20</v>
      </c>
      <c r="G12" s="18" t="s">
        <v>25</v>
      </c>
      <c r="H12" s="14" t="s">
        <v>54</v>
      </c>
      <c r="I12" s="14">
        <v>2022</v>
      </c>
      <c r="J12" s="14" t="s">
        <v>28</v>
      </c>
      <c r="K12" s="17" t="s">
        <v>56</v>
      </c>
      <c r="L12" s="14">
        <v>319.6</v>
      </c>
      <c r="M12" s="14">
        <v>0</v>
      </c>
      <c r="N12" s="14">
        <v>319.6</v>
      </c>
      <c r="O12" s="17" t="s">
        <v>57</v>
      </c>
      <c r="P12" s="14" t="s">
        <v>58</v>
      </c>
      <c r="Q12" s="17" t="s">
        <v>59</v>
      </c>
    </row>
    <row r="13" ht="91" customHeight="1" spans="1:17">
      <c r="A13" s="14">
        <v>7</v>
      </c>
      <c r="B13" s="16" t="s">
        <v>21</v>
      </c>
      <c r="C13" s="16" t="s">
        <v>22</v>
      </c>
      <c r="D13" s="16" t="s">
        <v>54</v>
      </c>
      <c r="E13" s="17" t="s">
        <v>60</v>
      </c>
      <c r="F13" s="14" t="s">
        <v>20</v>
      </c>
      <c r="G13" s="18" t="s">
        <v>25</v>
      </c>
      <c r="H13" s="14" t="s">
        <v>54</v>
      </c>
      <c r="I13" s="14">
        <v>2022</v>
      </c>
      <c r="J13" s="14" t="s">
        <v>28</v>
      </c>
      <c r="K13" s="17" t="s">
        <v>61</v>
      </c>
      <c r="L13" s="14">
        <v>260</v>
      </c>
      <c r="M13" s="14">
        <v>0</v>
      </c>
      <c r="N13" s="14">
        <v>260</v>
      </c>
      <c r="O13" s="17" t="s">
        <v>57</v>
      </c>
      <c r="P13" s="14" t="s">
        <v>58</v>
      </c>
      <c r="Q13" s="17" t="s">
        <v>59</v>
      </c>
    </row>
    <row r="14" ht="91" customHeight="1" spans="1:17">
      <c r="A14" s="14">
        <v>8</v>
      </c>
      <c r="B14" s="16" t="s">
        <v>21</v>
      </c>
      <c r="C14" s="16" t="s">
        <v>22</v>
      </c>
      <c r="D14" s="16" t="s">
        <v>62</v>
      </c>
      <c r="E14" s="14" t="s">
        <v>63</v>
      </c>
      <c r="F14" s="14" t="s">
        <v>20</v>
      </c>
      <c r="G14" s="14" t="s">
        <v>25</v>
      </c>
      <c r="H14" s="14" t="s">
        <v>62</v>
      </c>
      <c r="I14" s="14">
        <v>2022</v>
      </c>
      <c r="J14" s="17" t="s">
        <v>28</v>
      </c>
      <c r="K14" s="17" t="s">
        <v>64</v>
      </c>
      <c r="L14" s="14">
        <v>180</v>
      </c>
      <c r="M14" s="14">
        <v>0</v>
      </c>
      <c r="N14" s="14">
        <v>180</v>
      </c>
      <c r="O14" s="17" t="s">
        <v>65</v>
      </c>
      <c r="P14" s="17" t="s">
        <v>66</v>
      </c>
      <c r="Q14" s="17" t="s">
        <v>67</v>
      </c>
    </row>
    <row r="15" ht="82" customHeight="1" spans="1:17">
      <c r="A15" s="14">
        <v>9</v>
      </c>
      <c r="B15" s="16" t="s">
        <v>21</v>
      </c>
      <c r="C15" s="16" t="s">
        <v>22</v>
      </c>
      <c r="D15" s="16" t="s">
        <v>62</v>
      </c>
      <c r="E15" s="14" t="s">
        <v>68</v>
      </c>
      <c r="F15" s="14" t="s">
        <v>20</v>
      </c>
      <c r="G15" s="14" t="s">
        <v>25</v>
      </c>
      <c r="H15" s="14" t="s">
        <v>69</v>
      </c>
      <c r="I15" s="14">
        <v>2022</v>
      </c>
      <c r="J15" s="17" t="s">
        <v>28</v>
      </c>
      <c r="K15" s="17" t="s">
        <v>70</v>
      </c>
      <c r="L15" s="14">
        <v>40</v>
      </c>
      <c r="M15" s="14">
        <v>0</v>
      </c>
      <c r="N15" s="14">
        <v>40</v>
      </c>
      <c r="O15" s="17" t="s">
        <v>71</v>
      </c>
      <c r="P15" s="14" t="s">
        <v>72</v>
      </c>
      <c r="Q15" s="17" t="s">
        <v>73</v>
      </c>
    </row>
    <row r="16" ht="57" spans="1:17">
      <c r="A16" s="14">
        <v>10</v>
      </c>
      <c r="B16" s="14" t="s">
        <v>21</v>
      </c>
      <c r="C16" s="14" t="s">
        <v>22</v>
      </c>
      <c r="D16" s="14" t="s">
        <v>74</v>
      </c>
      <c r="E16" s="14" t="s">
        <v>75</v>
      </c>
      <c r="F16" s="14" t="s">
        <v>20</v>
      </c>
      <c r="G16" s="14" t="s">
        <v>25</v>
      </c>
      <c r="H16" s="14" t="s">
        <v>74</v>
      </c>
      <c r="I16" s="14">
        <v>2022</v>
      </c>
      <c r="J16" s="14" t="s">
        <v>28</v>
      </c>
      <c r="K16" s="14" t="s">
        <v>76</v>
      </c>
      <c r="L16" s="14">
        <v>28</v>
      </c>
      <c r="M16" s="14">
        <v>0</v>
      </c>
      <c r="N16" s="14">
        <v>28</v>
      </c>
      <c r="O16" s="14" t="s">
        <v>77</v>
      </c>
      <c r="P16" s="14" t="s">
        <v>78</v>
      </c>
      <c r="Q16" s="14" t="s">
        <v>79</v>
      </c>
    </row>
    <row r="17" s="2" customFormat="1" ht="58" customHeight="1" spans="1:17">
      <c r="A17" s="14">
        <v>11</v>
      </c>
      <c r="B17" s="16" t="s">
        <v>21</v>
      </c>
      <c r="C17" s="16" t="s">
        <v>22</v>
      </c>
      <c r="D17" s="14" t="s">
        <v>80</v>
      </c>
      <c r="E17" s="17" t="s">
        <v>81</v>
      </c>
      <c r="F17" s="14" t="s">
        <v>20</v>
      </c>
      <c r="G17" s="18" t="s">
        <v>25</v>
      </c>
      <c r="H17" s="14" t="s">
        <v>80</v>
      </c>
      <c r="I17" s="14">
        <v>2022</v>
      </c>
      <c r="J17" s="14" t="s">
        <v>28</v>
      </c>
      <c r="K17" s="17" t="s">
        <v>82</v>
      </c>
      <c r="L17" s="14">
        <v>84.56</v>
      </c>
      <c r="M17" s="14">
        <v>0</v>
      </c>
      <c r="N17" s="14">
        <v>84.56</v>
      </c>
      <c r="O17" s="17" t="s">
        <v>83</v>
      </c>
      <c r="P17" s="14" t="s">
        <v>84</v>
      </c>
      <c r="Q17" s="14" t="s">
        <v>85</v>
      </c>
    </row>
    <row r="18" s="1" customFormat="1" ht="80" customHeight="1" spans="1:17">
      <c r="A18" s="14">
        <v>12</v>
      </c>
      <c r="B18" s="19" t="s">
        <v>21</v>
      </c>
      <c r="C18" s="19" t="s">
        <v>22</v>
      </c>
      <c r="D18" s="19" t="s">
        <v>33</v>
      </c>
      <c r="E18" s="19" t="s">
        <v>86</v>
      </c>
      <c r="F18" s="14" t="s">
        <v>20</v>
      </c>
      <c r="G18" s="19" t="s">
        <v>25</v>
      </c>
      <c r="H18" s="19" t="s">
        <v>33</v>
      </c>
      <c r="I18" s="19" t="s">
        <v>27</v>
      </c>
      <c r="J18" s="19" t="s">
        <v>28</v>
      </c>
      <c r="K18" s="19" t="s">
        <v>87</v>
      </c>
      <c r="L18" s="19">
        <v>2309.87</v>
      </c>
      <c r="M18" s="19">
        <v>0</v>
      </c>
      <c r="N18" s="19">
        <v>2309.87</v>
      </c>
      <c r="O18" s="19" t="s">
        <v>33</v>
      </c>
      <c r="P18" s="19" t="s">
        <v>88</v>
      </c>
      <c r="Q18" s="19" t="s">
        <v>89</v>
      </c>
    </row>
    <row r="19" s="1" customFormat="1" ht="97" customHeight="1" spans="1:17">
      <c r="A19" s="14">
        <v>13</v>
      </c>
      <c r="B19" s="16" t="s">
        <v>21</v>
      </c>
      <c r="C19" s="16" t="s">
        <v>22</v>
      </c>
      <c r="D19" s="14" t="s">
        <v>90</v>
      </c>
      <c r="E19" s="14" t="s">
        <v>91</v>
      </c>
      <c r="F19" s="14" t="s">
        <v>20</v>
      </c>
      <c r="G19" s="14" t="s">
        <v>25</v>
      </c>
      <c r="H19" s="14" t="s">
        <v>92</v>
      </c>
      <c r="I19" s="14" t="s">
        <v>27</v>
      </c>
      <c r="J19" s="14" t="s">
        <v>90</v>
      </c>
      <c r="K19" s="14" t="s">
        <v>93</v>
      </c>
      <c r="L19" s="14">
        <f>M19+N19</f>
        <v>182.85</v>
      </c>
      <c r="M19" s="14">
        <v>0</v>
      </c>
      <c r="N19" s="14">
        <v>182.85</v>
      </c>
      <c r="O19" s="14" t="s">
        <v>94</v>
      </c>
      <c r="P19" s="19" t="s">
        <v>95</v>
      </c>
      <c r="Q19" s="19" t="s">
        <v>96</v>
      </c>
    </row>
    <row r="20" s="1" customFormat="1" ht="71.25" spans="1:17">
      <c r="A20" s="14">
        <v>14</v>
      </c>
      <c r="B20" s="16" t="s">
        <v>21</v>
      </c>
      <c r="C20" s="16" t="s">
        <v>22</v>
      </c>
      <c r="D20" s="16" t="s">
        <v>90</v>
      </c>
      <c r="E20" s="17" t="s">
        <v>97</v>
      </c>
      <c r="F20" s="14" t="s">
        <v>20</v>
      </c>
      <c r="G20" s="18" t="s">
        <v>25</v>
      </c>
      <c r="H20" s="14" t="s">
        <v>98</v>
      </c>
      <c r="I20" s="14">
        <v>2022</v>
      </c>
      <c r="J20" s="14" t="s">
        <v>28</v>
      </c>
      <c r="K20" s="17" t="s">
        <v>99</v>
      </c>
      <c r="L20" s="14">
        <f>N20+M20</f>
        <v>840</v>
      </c>
      <c r="M20" s="14">
        <v>0</v>
      </c>
      <c r="N20" s="14">
        <v>840</v>
      </c>
      <c r="O20" s="17" t="s">
        <v>100</v>
      </c>
      <c r="P20" s="14" t="s">
        <v>101</v>
      </c>
      <c r="Q20" s="14" t="s">
        <v>102</v>
      </c>
    </row>
    <row r="21" s="1" customFormat="1" ht="85.5" spans="1:17">
      <c r="A21" s="14">
        <v>15</v>
      </c>
      <c r="B21" s="16" t="s">
        <v>21</v>
      </c>
      <c r="C21" s="16" t="s">
        <v>22</v>
      </c>
      <c r="D21" s="14" t="s">
        <v>80</v>
      </c>
      <c r="E21" s="17" t="s">
        <v>103</v>
      </c>
      <c r="F21" s="14" t="s">
        <v>20</v>
      </c>
      <c r="G21" s="18" t="s">
        <v>25</v>
      </c>
      <c r="H21" s="14" t="s">
        <v>80</v>
      </c>
      <c r="I21" s="14">
        <v>2022</v>
      </c>
      <c r="J21" s="14" t="s">
        <v>28</v>
      </c>
      <c r="K21" s="17" t="s">
        <v>104</v>
      </c>
      <c r="L21" s="14">
        <f>N21+M21</f>
        <v>128.88</v>
      </c>
      <c r="M21" s="14">
        <v>0</v>
      </c>
      <c r="N21" s="14">
        <v>128.88</v>
      </c>
      <c r="O21" s="17" t="s">
        <v>105</v>
      </c>
      <c r="P21" s="14" t="s">
        <v>106</v>
      </c>
      <c r="Q21" s="14" t="s">
        <v>107</v>
      </c>
    </row>
    <row r="22" s="3" customFormat="1" ht="68" customHeight="1" spans="1:17">
      <c r="A22" s="14">
        <v>16</v>
      </c>
      <c r="B22" s="16" t="s">
        <v>21</v>
      </c>
      <c r="C22" s="16" t="s">
        <v>22</v>
      </c>
      <c r="D22" s="14" t="s">
        <v>108</v>
      </c>
      <c r="E22" s="14" t="s">
        <v>109</v>
      </c>
      <c r="F22" s="14" t="s">
        <v>110</v>
      </c>
      <c r="G22" s="14" t="s">
        <v>25</v>
      </c>
      <c r="H22" s="14" t="s">
        <v>111</v>
      </c>
      <c r="I22" s="14" t="s">
        <v>27</v>
      </c>
      <c r="J22" s="14" t="s">
        <v>28</v>
      </c>
      <c r="K22" s="14" t="s">
        <v>112</v>
      </c>
      <c r="L22" s="14">
        <v>60</v>
      </c>
      <c r="M22" s="14">
        <v>0</v>
      </c>
      <c r="N22" s="14">
        <v>60</v>
      </c>
      <c r="O22" s="14" t="s">
        <v>113</v>
      </c>
      <c r="P22" s="14" t="s">
        <v>114</v>
      </c>
      <c r="Q22" s="14" t="s">
        <v>115</v>
      </c>
    </row>
    <row r="23" s="4" customFormat="1" ht="82" customHeight="1" spans="1:17">
      <c r="A23" s="14">
        <v>17</v>
      </c>
      <c r="B23" s="19" t="s">
        <v>21</v>
      </c>
      <c r="C23" s="19" t="s">
        <v>22</v>
      </c>
      <c r="D23" s="19" t="s">
        <v>108</v>
      </c>
      <c r="E23" s="19" t="s">
        <v>116</v>
      </c>
      <c r="F23" s="14" t="s">
        <v>20</v>
      </c>
      <c r="G23" s="19" t="s">
        <v>25</v>
      </c>
      <c r="H23" s="19" t="s">
        <v>117</v>
      </c>
      <c r="I23" s="19" t="s">
        <v>27</v>
      </c>
      <c r="J23" s="19" t="s">
        <v>28</v>
      </c>
      <c r="K23" s="19" t="s">
        <v>118</v>
      </c>
      <c r="L23" s="19">
        <v>132</v>
      </c>
      <c r="M23" s="19">
        <v>0</v>
      </c>
      <c r="N23" s="19">
        <v>132</v>
      </c>
      <c r="O23" s="19" t="s">
        <v>119</v>
      </c>
      <c r="P23" s="19" t="s">
        <v>120</v>
      </c>
      <c r="Q23" s="19" t="s">
        <v>121</v>
      </c>
    </row>
    <row r="24" s="4" customFormat="1" ht="71.25" spans="1:17">
      <c r="A24" s="14">
        <v>18</v>
      </c>
      <c r="B24" s="14" t="s">
        <v>21</v>
      </c>
      <c r="C24" s="14" t="s">
        <v>22</v>
      </c>
      <c r="D24" s="14" t="s">
        <v>80</v>
      </c>
      <c r="E24" s="14" t="s">
        <v>122</v>
      </c>
      <c r="F24" s="14" t="s">
        <v>20</v>
      </c>
      <c r="G24" s="14" t="s">
        <v>25</v>
      </c>
      <c r="H24" s="14" t="s">
        <v>123</v>
      </c>
      <c r="I24" s="19" t="s">
        <v>27</v>
      </c>
      <c r="J24" s="14" t="s">
        <v>28</v>
      </c>
      <c r="K24" s="14" t="s">
        <v>124</v>
      </c>
      <c r="L24" s="14">
        <v>36.28</v>
      </c>
      <c r="M24" s="14">
        <v>0</v>
      </c>
      <c r="N24" s="14">
        <v>36.28</v>
      </c>
      <c r="O24" s="19" t="s">
        <v>119</v>
      </c>
      <c r="P24" s="19" t="s">
        <v>125</v>
      </c>
      <c r="Q24" s="19" t="s">
        <v>125</v>
      </c>
    </row>
    <row r="25" s="1" customFormat="1" ht="129" customHeight="1" spans="1:17">
      <c r="A25" s="14">
        <v>19</v>
      </c>
      <c r="B25" s="14" t="s">
        <v>21</v>
      </c>
      <c r="C25" s="14" t="s">
        <v>22</v>
      </c>
      <c r="D25" s="14" t="s">
        <v>62</v>
      </c>
      <c r="E25" s="19" t="s">
        <v>126</v>
      </c>
      <c r="F25" s="14" t="s">
        <v>20</v>
      </c>
      <c r="G25" s="19" t="s">
        <v>127</v>
      </c>
      <c r="H25" s="19" t="s">
        <v>128</v>
      </c>
      <c r="I25" s="19" t="s">
        <v>129</v>
      </c>
      <c r="J25" s="19" t="s">
        <v>130</v>
      </c>
      <c r="K25" s="19" t="s">
        <v>131</v>
      </c>
      <c r="L25" s="19">
        <v>28.8</v>
      </c>
      <c r="M25" s="14">
        <v>0</v>
      </c>
      <c r="N25" s="14">
        <v>28.8</v>
      </c>
      <c r="O25" s="32" t="s">
        <v>132</v>
      </c>
      <c r="P25" s="33" t="s">
        <v>133</v>
      </c>
      <c r="Q25" s="14" t="s">
        <v>134</v>
      </c>
    </row>
    <row r="26" s="1" customFormat="1" ht="111" customHeight="1" spans="1:17">
      <c r="A26" s="14">
        <v>20</v>
      </c>
      <c r="B26" s="14" t="s">
        <v>21</v>
      </c>
      <c r="C26" s="14" t="s">
        <v>22</v>
      </c>
      <c r="D26" s="14" t="s">
        <v>135</v>
      </c>
      <c r="E26" s="14" t="s">
        <v>136</v>
      </c>
      <c r="F26" s="14" t="s">
        <v>20</v>
      </c>
      <c r="G26" s="14" t="s">
        <v>25</v>
      </c>
      <c r="H26" s="14" t="s">
        <v>135</v>
      </c>
      <c r="I26" s="14">
        <v>2022</v>
      </c>
      <c r="J26" s="14" t="s">
        <v>137</v>
      </c>
      <c r="K26" s="14" t="s">
        <v>138</v>
      </c>
      <c r="L26" s="14">
        <f>N26+M26</f>
        <v>1500</v>
      </c>
      <c r="M26" s="14">
        <v>0</v>
      </c>
      <c r="N26" s="14">
        <v>1500</v>
      </c>
      <c r="O26" s="14" t="s">
        <v>139</v>
      </c>
      <c r="P26" s="14" t="s">
        <v>140</v>
      </c>
      <c r="Q26" s="14" t="s">
        <v>59</v>
      </c>
    </row>
    <row r="27" s="3" customFormat="1" ht="65" customHeight="1" spans="1:17">
      <c r="A27" s="14">
        <v>21</v>
      </c>
      <c r="B27" s="14" t="s">
        <v>21</v>
      </c>
      <c r="C27" s="14" t="s">
        <v>22</v>
      </c>
      <c r="D27" s="14" t="s">
        <v>141</v>
      </c>
      <c r="E27" s="14" t="s">
        <v>142</v>
      </c>
      <c r="F27" s="14" t="s">
        <v>20</v>
      </c>
      <c r="G27" s="14" t="s">
        <v>25</v>
      </c>
      <c r="H27" s="14" t="s">
        <v>141</v>
      </c>
      <c r="I27" s="14" t="s">
        <v>27</v>
      </c>
      <c r="J27" s="14" t="s">
        <v>137</v>
      </c>
      <c r="K27" s="14" t="s">
        <v>143</v>
      </c>
      <c r="L27" s="14">
        <v>270</v>
      </c>
      <c r="M27" s="14">
        <v>0</v>
      </c>
      <c r="N27" s="14">
        <v>270</v>
      </c>
      <c r="O27" s="14" t="s">
        <v>144</v>
      </c>
      <c r="P27" s="14" t="s">
        <v>145</v>
      </c>
      <c r="Q27" s="14" t="s">
        <v>146</v>
      </c>
    </row>
    <row r="28" s="3" customFormat="1" ht="66" customHeight="1" spans="1:17">
      <c r="A28" s="14">
        <v>22</v>
      </c>
      <c r="B28" s="14" t="s">
        <v>21</v>
      </c>
      <c r="C28" s="14" t="s">
        <v>22</v>
      </c>
      <c r="D28" s="14" t="s">
        <v>141</v>
      </c>
      <c r="E28" s="14" t="s">
        <v>147</v>
      </c>
      <c r="F28" s="14" t="s">
        <v>20</v>
      </c>
      <c r="G28" s="14" t="s">
        <v>25</v>
      </c>
      <c r="H28" s="14" t="s">
        <v>141</v>
      </c>
      <c r="I28" s="14" t="s">
        <v>27</v>
      </c>
      <c r="J28" s="18" t="s">
        <v>137</v>
      </c>
      <c r="K28" s="14" t="s">
        <v>148</v>
      </c>
      <c r="L28" s="14">
        <v>480</v>
      </c>
      <c r="M28" s="14">
        <v>0</v>
      </c>
      <c r="N28" s="14">
        <v>480</v>
      </c>
      <c r="O28" s="14" t="s">
        <v>144</v>
      </c>
      <c r="P28" s="34" t="s">
        <v>149</v>
      </c>
      <c r="Q28" s="34" t="s">
        <v>150</v>
      </c>
    </row>
    <row r="29" s="2" customFormat="1" ht="48" customHeight="1" spans="1:17">
      <c r="A29" s="15">
        <v>1</v>
      </c>
      <c r="B29" s="16"/>
      <c r="C29" s="16"/>
      <c r="D29" s="14"/>
      <c r="E29" s="17"/>
      <c r="F29" s="15" t="s">
        <v>151</v>
      </c>
      <c r="G29" s="18"/>
      <c r="H29" s="14"/>
      <c r="I29" s="14"/>
      <c r="J29" s="14"/>
      <c r="K29" s="17"/>
      <c r="L29" s="15">
        <v>13</v>
      </c>
      <c r="M29" s="14"/>
      <c r="N29" s="15">
        <v>13</v>
      </c>
      <c r="O29" s="17"/>
      <c r="P29" s="14"/>
      <c r="Q29" s="14"/>
    </row>
    <row r="30" ht="57" spans="1:17">
      <c r="A30" s="14">
        <v>1</v>
      </c>
      <c r="B30" s="14" t="s">
        <v>21</v>
      </c>
      <c r="C30" s="14" t="s">
        <v>22</v>
      </c>
      <c r="D30" s="14" t="s">
        <v>80</v>
      </c>
      <c r="E30" s="14" t="s">
        <v>152</v>
      </c>
      <c r="F30" s="14" t="s">
        <v>151</v>
      </c>
      <c r="G30" s="14" t="s">
        <v>25</v>
      </c>
      <c r="H30" s="14" t="s">
        <v>80</v>
      </c>
      <c r="I30" s="14">
        <v>2022</v>
      </c>
      <c r="J30" s="14" t="s">
        <v>153</v>
      </c>
      <c r="K30" s="14" t="s">
        <v>154</v>
      </c>
      <c r="L30" s="14">
        <v>13</v>
      </c>
      <c r="M30" s="14">
        <v>0</v>
      </c>
      <c r="N30" s="14">
        <v>13</v>
      </c>
      <c r="O30" s="14" t="s">
        <v>155</v>
      </c>
      <c r="P30" s="14" t="s">
        <v>156</v>
      </c>
      <c r="Q30" s="14" t="s">
        <v>157</v>
      </c>
    </row>
    <row r="31" ht="43" customHeight="1" spans="1:17">
      <c r="A31" s="15">
        <v>25</v>
      </c>
      <c r="B31" s="14"/>
      <c r="C31" s="14"/>
      <c r="D31" s="14"/>
      <c r="E31" s="14"/>
      <c r="F31" s="15" t="s">
        <v>158</v>
      </c>
      <c r="G31" s="14"/>
      <c r="H31" s="14"/>
      <c r="I31" s="14"/>
      <c r="J31" s="14"/>
      <c r="K31" s="14"/>
      <c r="L31" s="15">
        <f>SUM(L32:L56)</f>
        <v>4137.88</v>
      </c>
      <c r="M31" s="14"/>
      <c r="N31" s="15">
        <f>SUM(N32:N56)</f>
        <v>4137.88</v>
      </c>
      <c r="O31" s="17"/>
      <c r="P31" s="14"/>
      <c r="Q31" s="14"/>
    </row>
    <row r="32" ht="76" customHeight="1" spans="1:17">
      <c r="A32" s="14">
        <v>1</v>
      </c>
      <c r="B32" s="16" t="s">
        <v>21</v>
      </c>
      <c r="C32" s="16" t="s">
        <v>22</v>
      </c>
      <c r="D32" s="16" t="s">
        <v>23</v>
      </c>
      <c r="E32" s="14" t="s">
        <v>159</v>
      </c>
      <c r="F32" s="14" t="s">
        <v>158</v>
      </c>
      <c r="G32" s="14" t="s">
        <v>25</v>
      </c>
      <c r="H32" s="17" t="s">
        <v>160</v>
      </c>
      <c r="I32" s="14" t="s">
        <v>161</v>
      </c>
      <c r="J32" s="14" t="s">
        <v>28</v>
      </c>
      <c r="K32" s="18" t="s">
        <v>162</v>
      </c>
      <c r="L32" s="14">
        <v>310</v>
      </c>
      <c r="M32" s="14">
        <v>0</v>
      </c>
      <c r="N32" s="35">
        <v>310</v>
      </c>
      <c r="O32" s="17" t="s">
        <v>163</v>
      </c>
      <c r="P32" s="17" t="s">
        <v>164</v>
      </c>
      <c r="Q32" s="18" t="s">
        <v>165</v>
      </c>
    </row>
    <row r="33" s="1" customFormat="1" ht="114" spans="1:17">
      <c r="A33" s="14">
        <v>2</v>
      </c>
      <c r="B33" s="16" t="s">
        <v>21</v>
      </c>
      <c r="C33" s="16" t="s">
        <v>22</v>
      </c>
      <c r="D33" s="16" t="s">
        <v>23</v>
      </c>
      <c r="E33" s="14" t="s">
        <v>166</v>
      </c>
      <c r="F33" s="14" t="s">
        <v>158</v>
      </c>
      <c r="G33" s="14" t="s">
        <v>25</v>
      </c>
      <c r="H33" s="17" t="s">
        <v>167</v>
      </c>
      <c r="I33" s="14" t="s">
        <v>168</v>
      </c>
      <c r="J33" s="14" t="s">
        <v>28</v>
      </c>
      <c r="K33" s="18" t="s">
        <v>169</v>
      </c>
      <c r="L33" s="14">
        <f>N33+M33</f>
        <v>589.59</v>
      </c>
      <c r="M33" s="14">
        <v>0</v>
      </c>
      <c r="N33" s="36">
        <v>589.59</v>
      </c>
      <c r="O33" s="17" t="s">
        <v>170</v>
      </c>
      <c r="P33" s="18" t="s">
        <v>171</v>
      </c>
      <c r="Q33" s="14" t="s">
        <v>172</v>
      </c>
    </row>
    <row r="34" ht="59" customHeight="1" spans="1:17">
      <c r="A34" s="14">
        <v>3</v>
      </c>
      <c r="B34" s="16" t="s">
        <v>21</v>
      </c>
      <c r="C34" s="16" t="s">
        <v>22</v>
      </c>
      <c r="D34" s="16" t="s">
        <v>33</v>
      </c>
      <c r="E34" s="17" t="s">
        <v>173</v>
      </c>
      <c r="F34" s="14" t="s">
        <v>158</v>
      </c>
      <c r="G34" s="18" t="s">
        <v>25</v>
      </c>
      <c r="H34" s="14" t="s">
        <v>174</v>
      </c>
      <c r="I34" s="14">
        <v>2022</v>
      </c>
      <c r="J34" s="14" t="s">
        <v>41</v>
      </c>
      <c r="K34" s="17" t="s">
        <v>175</v>
      </c>
      <c r="L34" s="14">
        <v>350</v>
      </c>
      <c r="M34" s="14">
        <v>0</v>
      </c>
      <c r="N34" s="35">
        <v>350</v>
      </c>
      <c r="O34" s="17" t="s">
        <v>176</v>
      </c>
      <c r="P34" s="14" t="s">
        <v>177</v>
      </c>
      <c r="Q34" s="14" t="s">
        <v>177</v>
      </c>
    </row>
    <row r="35" ht="42.75" spans="1:17">
      <c r="A35" s="14">
        <v>4</v>
      </c>
      <c r="B35" s="16" t="s">
        <v>21</v>
      </c>
      <c r="C35" s="16" t="s">
        <v>22</v>
      </c>
      <c r="D35" s="16" t="s">
        <v>80</v>
      </c>
      <c r="E35" s="14" t="s">
        <v>178</v>
      </c>
      <c r="F35" s="14" t="s">
        <v>158</v>
      </c>
      <c r="G35" s="14" t="s">
        <v>25</v>
      </c>
      <c r="H35" s="14" t="s">
        <v>179</v>
      </c>
      <c r="I35" s="14">
        <v>2022</v>
      </c>
      <c r="J35" s="17" t="s">
        <v>28</v>
      </c>
      <c r="K35" s="14" t="s">
        <v>180</v>
      </c>
      <c r="L35" s="14">
        <v>255.85</v>
      </c>
      <c r="M35" s="14">
        <v>0</v>
      </c>
      <c r="N35" s="29">
        <v>255.85</v>
      </c>
      <c r="O35" s="17" t="s">
        <v>181</v>
      </c>
      <c r="P35" s="14" t="s">
        <v>182</v>
      </c>
      <c r="Q35" s="17" t="s">
        <v>182</v>
      </c>
    </row>
    <row r="36" ht="70" customHeight="1" spans="1:17">
      <c r="A36" s="14">
        <v>5</v>
      </c>
      <c r="B36" s="16" t="s">
        <v>21</v>
      </c>
      <c r="C36" s="16" t="s">
        <v>22</v>
      </c>
      <c r="D36" s="14" t="s">
        <v>62</v>
      </c>
      <c r="E36" s="14" t="s">
        <v>183</v>
      </c>
      <c r="F36" s="14" t="s">
        <v>158</v>
      </c>
      <c r="G36" s="14" t="s">
        <v>25</v>
      </c>
      <c r="H36" s="14" t="s">
        <v>184</v>
      </c>
      <c r="I36" s="14" t="s">
        <v>27</v>
      </c>
      <c r="J36" s="14" t="s">
        <v>185</v>
      </c>
      <c r="K36" s="14" t="s">
        <v>186</v>
      </c>
      <c r="L36" s="14">
        <v>157.91</v>
      </c>
      <c r="M36" s="14">
        <v>0</v>
      </c>
      <c r="N36" s="14">
        <v>157.91</v>
      </c>
      <c r="O36" s="14" t="s">
        <v>187</v>
      </c>
      <c r="P36" s="14" t="s">
        <v>188</v>
      </c>
      <c r="Q36" s="14" t="s">
        <v>189</v>
      </c>
    </row>
    <row r="37" ht="91" customHeight="1" spans="1:17">
      <c r="A37" s="14">
        <v>6</v>
      </c>
      <c r="B37" s="16" t="s">
        <v>21</v>
      </c>
      <c r="C37" s="16" t="s">
        <v>22</v>
      </c>
      <c r="D37" s="14" t="s">
        <v>190</v>
      </c>
      <c r="E37" s="14" t="s">
        <v>191</v>
      </c>
      <c r="F37" s="14" t="s">
        <v>158</v>
      </c>
      <c r="G37" s="14" t="s">
        <v>25</v>
      </c>
      <c r="H37" s="14" t="s">
        <v>192</v>
      </c>
      <c r="I37" s="14" t="s">
        <v>27</v>
      </c>
      <c r="J37" s="14" t="s">
        <v>193</v>
      </c>
      <c r="K37" s="14" t="s">
        <v>194</v>
      </c>
      <c r="L37" s="14">
        <v>116.5</v>
      </c>
      <c r="M37" s="14">
        <v>0</v>
      </c>
      <c r="N37" s="14">
        <v>116.5</v>
      </c>
      <c r="O37" s="14" t="s">
        <v>192</v>
      </c>
      <c r="P37" s="14" t="s">
        <v>195</v>
      </c>
      <c r="Q37" s="14" t="s">
        <v>196</v>
      </c>
    </row>
    <row r="38" ht="90" customHeight="1" spans="1:17">
      <c r="A38" s="14">
        <v>7</v>
      </c>
      <c r="B38" s="16" t="s">
        <v>21</v>
      </c>
      <c r="C38" s="16" t="s">
        <v>22</v>
      </c>
      <c r="D38" s="14" t="s">
        <v>197</v>
      </c>
      <c r="E38" s="14" t="s">
        <v>198</v>
      </c>
      <c r="F38" s="14" t="s">
        <v>158</v>
      </c>
      <c r="G38" s="14" t="s">
        <v>25</v>
      </c>
      <c r="H38" s="14" t="s">
        <v>199</v>
      </c>
      <c r="I38" s="14" t="s">
        <v>27</v>
      </c>
      <c r="J38" s="14" t="s">
        <v>200</v>
      </c>
      <c r="K38" s="14" t="s">
        <v>201</v>
      </c>
      <c r="L38" s="14">
        <v>98.69</v>
      </c>
      <c r="M38" s="14">
        <v>0</v>
      </c>
      <c r="N38" s="14">
        <v>98.69</v>
      </c>
      <c r="O38" s="14" t="s">
        <v>202</v>
      </c>
      <c r="P38" s="14" t="s">
        <v>203</v>
      </c>
      <c r="Q38" s="14" t="s">
        <v>204</v>
      </c>
    </row>
    <row r="39" ht="57" spans="1:17">
      <c r="A39" s="14">
        <v>8</v>
      </c>
      <c r="B39" s="16" t="s">
        <v>21</v>
      </c>
      <c r="C39" s="16" t="s">
        <v>22</v>
      </c>
      <c r="D39" s="14" t="s">
        <v>108</v>
      </c>
      <c r="E39" s="14" t="s">
        <v>205</v>
      </c>
      <c r="F39" s="14" t="s">
        <v>158</v>
      </c>
      <c r="G39" s="14" t="s">
        <v>206</v>
      </c>
      <c r="H39" s="14" t="s">
        <v>207</v>
      </c>
      <c r="I39" s="14" t="s">
        <v>27</v>
      </c>
      <c r="J39" s="14" t="s">
        <v>208</v>
      </c>
      <c r="K39" s="14" t="s">
        <v>209</v>
      </c>
      <c r="L39" s="14">
        <v>86.46</v>
      </c>
      <c r="M39" s="14">
        <v>0</v>
      </c>
      <c r="N39" s="14">
        <v>86.46</v>
      </c>
      <c r="O39" s="14" t="s">
        <v>207</v>
      </c>
      <c r="P39" s="14" t="s">
        <v>210</v>
      </c>
      <c r="Q39" s="14" t="s">
        <v>211</v>
      </c>
    </row>
    <row r="40" ht="42.75" spans="1:17">
      <c r="A40" s="14">
        <v>9</v>
      </c>
      <c r="B40" s="16" t="s">
        <v>21</v>
      </c>
      <c r="C40" s="16" t="s">
        <v>22</v>
      </c>
      <c r="D40" s="14" t="s">
        <v>90</v>
      </c>
      <c r="E40" s="14" t="s">
        <v>212</v>
      </c>
      <c r="F40" s="14" t="s">
        <v>158</v>
      </c>
      <c r="G40" s="14" t="s">
        <v>25</v>
      </c>
      <c r="H40" s="14" t="s">
        <v>213</v>
      </c>
      <c r="I40" s="14" t="s">
        <v>27</v>
      </c>
      <c r="J40" s="14" t="s">
        <v>214</v>
      </c>
      <c r="K40" s="14" t="s">
        <v>215</v>
      </c>
      <c r="L40" s="14">
        <v>133.13</v>
      </c>
      <c r="M40" s="14">
        <v>0</v>
      </c>
      <c r="N40" s="14">
        <v>133.13</v>
      </c>
      <c r="O40" s="14" t="s">
        <v>213</v>
      </c>
      <c r="P40" s="14" t="s">
        <v>216</v>
      </c>
      <c r="Q40" s="14" t="s">
        <v>217</v>
      </c>
    </row>
    <row r="41" ht="123" customHeight="1" spans="1:17">
      <c r="A41" s="14">
        <v>10</v>
      </c>
      <c r="B41" s="16" t="s">
        <v>21</v>
      </c>
      <c r="C41" s="16" t="s">
        <v>22</v>
      </c>
      <c r="D41" s="14" t="s">
        <v>33</v>
      </c>
      <c r="E41" s="14" t="s">
        <v>218</v>
      </c>
      <c r="F41" s="14" t="s">
        <v>158</v>
      </c>
      <c r="G41" s="14" t="s">
        <v>25</v>
      </c>
      <c r="H41" s="14" t="s">
        <v>219</v>
      </c>
      <c r="I41" s="14">
        <v>2022</v>
      </c>
      <c r="J41" s="14" t="s">
        <v>220</v>
      </c>
      <c r="K41" s="14" t="s">
        <v>221</v>
      </c>
      <c r="L41" s="14">
        <v>106.14</v>
      </c>
      <c r="M41" s="14">
        <v>0</v>
      </c>
      <c r="N41" s="14">
        <v>106.14</v>
      </c>
      <c r="O41" s="14" t="s">
        <v>219</v>
      </c>
      <c r="P41" s="14" t="s">
        <v>222</v>
      </c>
      <c r="Q41" s="14" t="s">
        <v>222</v>
      </c>
    </row>
    <row r="42" s="1" customFormat="1" ht="42.75" spans="1:17">
      <c r="A42" s="14">
        <v>11</v>
      </c>
      <c r="B42" s="20" t="s">
        <v>21</v>
      </c>
      <c r="C42" s="20" t="s">
        <v>22</v>
      </c>
      <c r="D42" s="14" t="s">
        <v>33</v>
      </c>
      <c r="E42" s="14" t="s">
        <v>223</v>
      </c>
      <c r="F42" s="14" t="s">
        <v>158</v>
      </c>
      <c r="G42" s="14" t="s">
        <v>25</v>
      </c>
      <c r="H42" s="14" t="s">
        <v>224</v>
      </c>
      <c r="I42" s="14">
        <v>2022</v>
      </c>
      <c r="J42" s="14" t="s">
        <v>220</v>
      </c>
      <c r="K42" s="14" t="s">
        <v>225</v>
      </c>
      <c r="L42" s="19">
        <v>42.83</v>
      </c>
      <c r="M42" s="14"/>
      <c r="N42" s="14">
        <v>42.83</v>
      </c>
      <c r="O42" s="14" t="s">
        <v>224</v>
      </c>
      <c r="P42" s="14" t="s">
        <v>226</v>
      </c>
      <c r="Q42" s="14" t="s">
        <v>226</v>
      </c>
    </row>
    <row r="43" s="1" customFormat="1" ht="73" customHeight="1" spans="1:17">
      <c r="A43" s="14">
        <v>12</v>
      </c>
      <c r="B43" s="20" t="s">
        <v>21</v>
      </c>
      <c r="C43" s="20" t="s">
        <v>22</v>
      </c>
      <c r="D43" s="14" t="s">
        <v>54</v>
      </c>
      <c r="E43" s="14" t="s">
        <v>227</v>
      </c>
      <c r="F43" s="14" t="s">
        <v>158</v>
      </c>
      <c r="G43" s="14" t="s">
        <v>206</v>
      </c>
      <c r="H43" s="14" t="s">
        <v>54</v>
      </c>
      <c r="I43" s="14" t="s">
        <v>27</v>
      </c>
      <c r="J43" s="14" t="s">
        <v>228</v>
      </c>
      <c r="K43" s="14" t="s">
        <v>229</v>
      </c>
      <c r="L43" s="14">
        <f>M43+N43</f>
        <v>92.44</v>
      </c>
      <c r="M43" s="14"/>
      <c r="N43" s="14">
        <v>92.44</v>
      </c>
      <c r="O43" s="14" t="s">
        <v>230</v>
      </c>
      <c r="P43" s="14" t="s">
        <v>231</v>
      </c>
      <c r="Q43" s="14" t="s">
        <v>232</v>
      </c>
    </row>
    <row r="44" s="1" customFormat="1" ht="111" customHeight="1" spans="1:17">
      <c r="A44" s="14">
        <v>13</v>
      </c>
      <c r="B44" s="20" t="s">
        <v>21</v>
      </c>
      <c r="C44" s="20" t="s">
        <v>22</v>
      </c>
      <c r="D44" s="20" t="s">
        <v>62</v>
      </c>
      <c r="E44" s="19" t="s">
        <v>233</v>
      </c>
      <c r="F44" s="14" t="s">
        <v>158</v>
      </c>
      <c r="G44" s="19" t="s">
        <v>25</v>
      </c>
      <c r="H44" s="19" t="s">
        <v>234</v>
      </c>
      <c r="I44" s="19">
        <v>2022</v>
      </c>
      <c r="J44" s="32" t="s">
        <v>28</v>
      </c>
      <c r="K44" s="32" t="s">
        <v>235</v>
      </c>
      <c r="L44" s="19">
        <f>N44+M44</f>
        <v>20</v>
      </c>
      <c r="M44" s="19">
        <v>0</v>
      </c>
      <c r="N44" s="37">
        <v>20</v>
      </c>
      <c r="O44" s="32" t="s">
        <v>132</v>
      </c>
      <c r="P44" s="19" t="s">
        <v>236</v>
      </c>
      <c r="Q44" s="32" t="s">
        <v>237</v>
      </c>
    </row>
    <row r="45" s="1" customFormat="1" ht="93" customHeight="1" spans="1:17">
      <c r="A45" s="14">
        <v>14</v>
      </c>
      <c r="B45" s="14" t="s">
        <v>21</v>
      </c>
      <c r="C45" s="14" t="s">
        <v>22</v>
      </c>
      <c r="D45" s="14" t="s">
        <v>23</v>
      </c>
      <c r="E45" s="14" t="s">
        <v>238</v>
      </c>
      <c r="F45" s="14" t="s">
        <v>158</v>
      </c>
      <c r="G45" s="14" t="s">
        <v>25</v>
      </c>
      <c r="H45" s="14" t="s">
        <v>239</v>
      </c>
      <c r="I45" s="14" t="s">
        <v>27</v>
      </c>
      <c r="J45" s="14" t="s">
        <v>240</v>
      </c>
      <c r="K45" s="14" t="s">
        <v>241</v>
      </c>
      <c r="L45" s="14">
        <v>149.9</v>
      </c>
      <c r="M45" s="14">
        <v>0</v>
      </c>
      <c r="N45" s="14">
        <v>149.9</v>
      </c>
      <c r="O45" s="14" t="s">
        <v>242</v>
      </c>
      <c r="P45" s="14" t="s">
        <v>243</v>
      </c>
      <c r="Q45" s="14" t="s">
        <v>216</v>
      </c>
    </row>
    <row r="46" s="1" customFormat="1" ht="42.75" spans="1:17">
      <c r="A46" s="14">
        <v>15</v>
      </c>
      <c r="B46" s="14" t="s">
        <v>21</v>
      </c>
      <c r="C46" s="14" t="s">
        <v>22</v>
      </c>
      <c r="D46" s="14" t="s">
        <v>23</v>
      </c>
      <c r="E46" s="14" t="s">
        <v>244</v>
      </c>
      <c r="F46" s="14" t="s">
        <v>158</v>
      </c>
      <c r="G46" s="14" t="s">
        <v>206</v>
      </c>
      <c r="H46" s="14" t="s">
        <v>245</v>
      </c>
      <c r="I46" s="14" t="s">
        <v>27</v>
      </c>
      <c r="J46" s="14" t="s">
        <v>240</v>
      </c>
      <c r="K46" s="14" t="s">
        <v>246</v>
      </c>
      <c r="L46" s="14">
        <v>157.53</v>
      </c>
      <c r="M46" s="14">
        <v>0</v>
      </c>
      <c r="N46" s="14">
        <v>157.53</v>
      </c>
      <c r="O46" s="14" t="s">
        <v>247</v>
      </c>
      <c r="P46" s="14" t="s">
        <v>248</v>
      </c>
      <c r="Q46" s="14" t="s">
        <v>249</v>
      </c>
    </row>
    <row r="47" s="1" customFormat="1" ht="42.75" spans="1:17">
      <c r="A47" s="14">
        <v>16</v>
      </c>
      <c r="B47" s="14" t="s">
        <v>21</v>
      </c>
      <c r="C47" s="14" t="s">
        <v>22</v>
      </c>
      <c r="D47" s="14" t="s">
        <v>135</v>
      </c>
      <c r="E47" s="14" t="s">
        <v>250</v>
      </c>
      <c r="F47" s="14" t="s">
        <v>158</v>
      </c>
      <c r="G47" s="14" t="s">
        <v>206</v>
      </c>
      <c r="H47" s="14" t="s">
        <v>251</v>
      </c>
      <c r="I47" s="14" t="s">
        <v>27</v>
      </c>
      <c r="J47" s="14" t="s">
        <v>252</v>
      </c>
      <c r="K47" s="14" t="s">
        <v>253</v>
      </c>
      <c r="L47" s="14">
        <v>71.63</v>
      </c>
      <c r="M47" s="14">
        <v>0</v>
      </c>
      <c r="N47" s="14">
        <v>71.63</v>
      </c>
      <c r="O47" s="14" t="s">
        <v>251</v>
      </c>
      <c r="P47" s="14" t="s">
        <v>249</v>
      </c>
      <c r="Q47" s="14" t="s">
        <v>249</v>
      </c>
    </row>
    <row r="48" s="1" customFormat="1" ht="57" spans="1:17">
      <c r="A48" s="14">
        <v>17</v>
      </c>
      <c r="B48" s="14" t="s">
        <v>21</v>
      </c>
      <c r="C48" s="14" t="s">
        <v>22</v>
      </c>
      <c r="D48" s="14" t="s">
        <v>80</v>
      </c>
      <c r="E48" s="14" t="s">
        <v>254</v>
      </c>
      <c r="F48" s="14" t="s">
        <v>158</v>
      </c>
      <c r="G48" s="14" t="s">
        <v>206</v>
      </c>
      <c r="H48" s="14" t="s">
        <v>255</v>
      </c>
      <c r="I48" s="14" t="s">
        <v>27</v>
      </c>
      <c r="J48" s="14" t="s">
        <v>256</v>
      </c>
      <c r="K48" s="14" t="s">
        <v>257</v>
      </c>
      <c r="L48" s="14">
        <v>99.19</v>
      </c>
      <c r="M48" s="14">
        <v>0</v>
      </c>
      <c r="N48" s="14">
        <v>99.19</v>
      </c>
      <c r="O48" s="14" t="s">
        <v>258</v>
      </c>
      <c r="P48" s="14" t="s">
        <v>259</v>
      </c>
      <c r="Q48" s="14" t="s">
        <v>259</v>
      </c>
    </row>
    <row r="49" s="1" customFormat="1" ht="146" customHeight="1" spans="1:17">
      <c r="A49" s="14">
        <v>18</v>
      </c>
      <c r="B49" s="14" t="s">
        <v>21</v>
      </c>
      <c r="C49" s="14" t="s">
        <v>22</v>
      </c>
      <c r="D49" s="14" t="s">
        <v>74</v>
      </c>
      <c r="E49" s="17" t="s">
        <v>260</v>
      </c>
      <c r="F49" s="14" t="s">
        <v>158</v>
      </c>
      <c r="G49" s="14" t="s">
        <v>206</v>
      </c>
      <c r="H49" s="14" t="s">
        <v>261</v>
      </c>
      <c r="I49" s="14" t="s">
        <v>27</v>
      </c>
      <c r="J49" s="14" t="s">
        <v>262</v>
      </c>
      <c r="K49" s="17" t="s">
        <v>263</v>
      </c>
      <c r="L49" s="14">
        <v>164.89</v>
      </c>
      <c r="M49" s="14">
        <v>0</v>
      </c>
      <c r="N49" s="14">
        <v>164.89</v>
      </c>
      <c r="O49" s="14" t="s">
        <v>264</v>
      </c>
      <c r="P49" s="14" t="s">
        <v>265</v>
      </c>
      <c r="Q49" s="14" t="s">
        <v>266</v>
      </c>
    </row>
    <row r="50" s="1" customFormat="1" ht="112" customHeight="1" spans="1:17">
      <c r="A50" s="14">
        <v>19</v>
      </c>
      <c r="B50" s="16" t="s">
        <v>21</v>
      </c>
      <c r="C50" s="16" t="s">
        <v>22</v>
      </c>
      <c r="D50" s="16" t="s">
        <v>33</v>
      </c>
      <c r="E50" s="17" t="s">
        <v>267</v>
      </c>
      <c r="F50" s="14" t="s">
        <v>158</v>
      </c>
      <c r="G50" s="14" t="s">
        <v>25</v>
      </c>
      <c r="H50" s="14" t="s">
        <v>268</v>
      </c>
      <c r="I50" s="14">
        <v>2022</v>
      </c>
      <c r="J50" s="14" t="s">
        <v>28</v>
      </c>
      <c r="K50" s="17" t="s">
        <v>269</v>
      </c>
      <c r="L50" s="14">
        <f>N50+M50</f>
        <v>147.75</v>
      </c>
      <c r="M50" s="14">
        <v>0</v>
      </c>
      <c r="N50" s="35">
        <v>147.75</v>
      </c>
      <c r="O50" s="14" t="s">
        <v>270</v>
      </c>
      <c r="P50" s="14" t="s">
        <v>271</v>
      </c>
      <c r="Q50" s="14" t="s">
        <v>272</v>
      </c>
    </row>
    <row r="51" s="4" customFormat="1" ht="66" customHeight="1" spans="1:17">
      <c r="A51" s="14">
        <v>20</v>
      </c>
      <c r="B51" s="17" t="s">
        <v>21</v>
      </c>
      <c r="C51" s="17" t="s">
        <v>22</v>
      </c>
      <c r="D51" s="16" t="s">
        <v>33</v>
      </c>
      <c r="E51" s="17" t="s">
        <v>273</v>
      </c>
      <c r="F51" s="14" t="s">
        <v>158</v>
      </c>
      <c r="G51" s="14" t="s">
        <v>25</v>
      </c>
      <c r="H51" s="14" t="s">
        <v>274</v>
      </c>
      <c r="I51" s="14">
        <v>2022</v>
      </c>
      <c r="J51" s="14" t="s">
        <v>41</v>
      </c>
      <c r="K51" s="17" t="s">
        <v>275</v>
      </c>
      <c r="L51" s="14">
        <v>82.05</v>
      </c>
      <c r="M51" s="14">
        <v>0</v>
      </c>
      <c r="N51" s="14">
        <v>82.05</v>
      </c>
      <c r="O51" s="14" t="s">
        <v>276</v>
      </c>
      <c r="P51" s="14" t="s">
        <v>177</v>
      </c>
      <c r="Q51" s="14" t="s">
        <v>177</v>
      </c>
    </row>
    <row r="52" s="4" customFormat="1" ht="80" customHeight="1" spans="1:17">
      <c r="A52" s="14">
        <v>21</v>
      </c>
      <c r="B52" s="17" t="s">
        <v>21</v>
      </c>
      <c r="C52" s="17" t="s">
        <v>22</v>
      </c>
      <c r="D52" s="16" t="s">
        <v>54</v>
      </c>
      <c r="E52" s="17" t="s">
        <v>277</v>
      </c>
      <c r="F52" s="14" t="s">
        <v>158</v>
      </c>
      <c r="G52" s="14" t="s">
        <v>206</v>
      </c>
      <c r="H52" s="14" t="s">
        <v>54</v>
      </c>
      <c r="I52" s="14" t="s">
        <v>27</v>
      </c>
      <c r="J52" s="14" t="s">
        <v>278</v>
      </c>
      <c r="K52" s="17" t="s">
        <v>279</v>
      </c>
      <c r="L52" s="14">
        <v>42.45</v>
      </c>
      <c r="M52" s="14">
        <v>0</v>
      </c>
      <c r="N52" s="14">
        <v>42.45</v>
      </c>
      <c r="O52" s="14" t="s">
        <v>280</v>
      </c>
      <c r="P52" s="14" t="s">
        <v>231</v>
      </c>
      <c r="Q52" s="14" t="s">
        <v>232</v>
      </c>
    </row>
    <row r="53" s="1" customFormat="1" ht="185.25" spans="1:17">
      <c r="A53" s="14">
        <v>22</v>
      </c>
      <c r="B53" s="17" t="s">
        <v>21</v>
      </c>
      <c r="C53" s="17" t="s">
        <v>22</v>
      </c>
      <c r="D53" s="16" t="s">
        <v>135</v>
      </c>
      <c r="E53" s="19" t="s">
        <v>281</v>
      </c>
      <c r="F53" s="14" t="s">
        <v>158</v>
      </c>
      <c r="G53" s="19" t="s">
        <v>25</v>
      </c>
      <c r="H53" s="19" t="s">
        <v>282</v>
      </c>
      <c r="I53" s="19" t="s">
        <v>27</v>
      </c>
      <c r="J53" s="19" t="s">
        <v>283</v>
      </c>
      <c r="K53" s="19" t="s">
        <v>284</v>
      </c>
      <c r="L53" s="19">
        <v>120.23</v>
      </c>
      <c r="M53" s="14">
        <v>0</v>
      </c>
      <c r="N53" s="14">
        <v>120.23</v>
      </c>
      <c r="O53" s="14" t="s">
        <v>285</v>
      </c>
      <c r="P53" s="14" t="s">
        <v>286</v>
      </c>
      <c r="Q53" s="14" t="s">
        <v>287</v>
      </c>
    </row>
    <row r="54" s="1" customFormat="1" ht="66" customHeight="1" spans="1:17">
      <c r="A54" s="14">
        <v>23</v>
      </c>
      <c r="B54" s="17" t="s">
        <v>21</v>
      </c>
      <c r="C54" s="17" t="s">
        <v>22</v>
      </c>
      <c r="D54" s="16" t="s">
        <v>288</v>
      </c>
      <c r="E54" s="17" t="s">
        <v>289</v>
      </c>
      <c r="F54" s="14" t="s">
        <v>158</v>
      </c>
      <c r="G54" s="19" t="s">
        <v>25</v>
      </c>
      <c r="H54" s="14" t="s">
        <v>290</v>
      </c>
      <c r="I54" s="19" t="s">
        <v>27</v>
      </c>
      <c r="J54" s="14" t="s">
        <v>291</v>
      </c>
      <c r="K54" s="17" t="s">
        <v>292</v>
      </c>
      <c r="L54" s="14">
        <v>80</v>
      </c>
      <c r="M54" s="14">
        <v>0</v>
      </c>
      <c r="N54" s="14">
        <v>80</v>
      </c>
      <c r="O54" s="14" t="s">
        <v>293</v>
      </c>
      <c r="P54" s="14" t="s">
        <v>294</v>
      </c>
      <c r="Q54" s="14" t="s">
        <v>295</v>
      </c>
    </row>
    <row r="55" s="5" customFormat="1" ht="71" customHeight="1" spans="1:17">
      <c r="A55" s="14">
        <v>24</v>
      </c>
      <c r="B55" s="17" t="s">
        <v>21</v>
      </c>
      <c r="C55" s="17" t="s">
        <v>22</v>
      </c>
      <c r="D55" s="14" t="s">
        <v>288</v>
      </c>
      <c r="E55" s="14" t="s">
        <v>296</v>
      </c>
      <c r="F55" s="14" t="s">
        <v>158</v>
      </c>
      <c r="G55" s="14" t="s">
        <v>25</v>
      </c>
      <c r="H55" s="14" t="s">
        <v>297</v>
      </c>
      <c r="I55" s="14" t="s">
        <v>27</v>
      </c>
      <c r="J55" s="14" t="s">
        <v>298</v>
      </c>
      <c r="K55" s="14" t="s">
        <v>299</v>
      </c>
      <c r="L55" s="14">
        <v>62.72</v>
      </c>
      <c r="M55" s="14">
        <v>0</v>
      </c>
      <c r="N55" s="14">
        <v>62.72</v>
      </c>
      <c r="O55" s="14" t="s">
        <v>300</v>
      </c>
      <c r="P55" s="14" t="s">
        <v>301</v>
      </c>
      <c r="Q55" s="14" t="s">
        <v>302</v>
      </c>
    </row>
    <row r="56" s="1" customFormat="1" ht="81" customHeight="1" spans="1:17">
      <c r="A56" s="14">
        <v>25</v>
      </c>
      <c r="B56" s="16" t="s">
        <v>21</v>
      </c>
      <c r="C56" s="16" t="s">
        <v>22</v>
      </c>
      <c r="D56" s="16" t="s">
        <v>108</v>
      </c>
      <c r="E56" s="17" t="s">
        <v>303</v>
      </c>
      <c r="F56" s="14" t="s">
        <v>158</v>
      </c>
      <c r="G56" s="18" t="s">
        <v>25</v>
      </c>
      <c r="H56" s="14" t="s">
        <v>304</v>
      </c>
      <c r="I56" s="14" t="s">
        <v>305</v>
      </c>
      <c r="J56" s="14" t="s">
        <v>306</v>
      </c>
      <c r="K56" s="17" t="s">
        <v>307</v>
      </c>
      <c r="L56" s="14">
        <f>N56+M56</f>
        <v>600</v>
      </c>
      <c r="M56" s="14">
        <v>0</v>
      </c>
      <c r="N56" s="35">
        <v>600</v>
      </c>
      <c r="O56" s="17" t="s">
        <v>308</v>
      </c>
      <c r="P56" s="14" t="s">
        <v>309</v>
      </c>
      <c r="Q56" s="14" t="s">
        <v>310</v>
      </c>
    </row>
    <row r="57" s="6" customFormat="1" ht="27" customHeight="1" spans="1:17">
      <c r="A57" s="21">
        <v>1</v>
      </c>
      <c r="B57" s="22"/>
      <c r="C57" s="22"/>
      <c r="D57" s="21"/>
      <c r="E57" s="22"/>
      <c r="F57" s="21" t="s">
        <v>311</v>
      </c>
      <c r="G57" s="22"/>
      <c r="H57" s="22"/>
      <c r="I57" s="22"/>
      <c r="J57" s="22"/>
      <c r="K57" s="22"/>
      <c r="L57" s="21">
        <f t="shared" ref="L57:N57" si="0">SUM(L58)</f>
        <v>150</v>
      </c>
      <c r="M57" s="21">
        <f t="shared" si="0"/>
        <v>0</v>
      </c>
      <c r="N57" s="21">
        <f t="shared" si="0"/>
        <v>150</v>
      </c>
      <c r="O57" s="38"/>
      <c r="P57" s="22"/>
      <c r="Q57" s="22"/>
    </row>
    <row r="58" s="1" customFormat="1" ht="27" spans="1:17">
      <c r="A58" s="16">
        <v>1</v>
      </c>
      <c r="B58" s="14" t="s">
        <v>21</v>
      </c>
      <c r="C58" s="14" t="s">
        <v>22</v>
      </c>
      <c r="D58" s="14" t="s">
        <v>141</v>
      </c>
      <c r="E58" s="23" t="s">
        <v>312</v>
      </c>
      <c r="F58" s="23" t="s">
        <v>311</v>
      </c>
      <c r="G58" s="23" t="s">
        <v>25</v>
      </c>
      <c r="H58" s="24" t="s">
        <v>141</v>
      </c>
      <c r="I58" s="23">
        <v>2022</v>
      </c>
      <c r="J58" s="24" t="s">
        <v>313</v>
      </c>
      <c r="K58" s="23" t="s">
        <v>314</v>
      </c>
      <c r="L58" s="16">
        <f>M58+N58</f>
        <v>150</v>
      </c>
      <c r="M58" s="16">
        <v>0</v>
      </c>
      <c r="N58" s="39">
        <v>150</v>
      </c>
      <c r="O58" s="23" t="s">
        <v>315</v>
      </c>
      <c r="P58" s="23" t="s">
        <v>316</v>
      </c>
      <c r="Q58" s="43" t="s">
        <v>317</v>
      </c>
    </row>
    <row r="59" s="7" customFormat="1" ht="34" customHeight="1" spans="1:17">
      <c r="A59" s="25">
        <f>COUNT(A60:A70)</f>
        <v>11</v>
      </c>
      <c r="B59" s="26"/>
      <c r="C59" s="27"/>
      <c r="D59" s="28"/>
      <c r="E59" s="29"/>
      <c r="F59" s="15" t="s">
        <v>318</v>
      </c>
      <c r="G59" s="29"/>
      <c r="H59" s="29"/>
      <c r="I59" s="29"/>
      <c r="J59" s="29"/>
      <c r="K59" s="40"/>
      <c r="L59" s="41">
        <f>SUM(L60:L70)</f>
        <v>248.49</v>
      </c>
      <c r="M59" s="16">
        <f>SUM(M60:M70)</f>
        <v>0</v>
      </c>
      <c r="N59" s="42">
        <f>SUM(N60:N70)</f>
        <v>248.49</v>
      </c>
      <c r="O59" s="40"/>
      <c r="P59" s="29"/>
      <c r="Q59" s="29"/>
    </row>
    <row r="60" s="1" customFormat="1" ht="57" spans="1:17">
      <c r="A60" s="14">
        <v>1</v>
      </c>
      <c r="B60" s="16" t="s">
        <v>21</v>
      </c>
      <c r="C60" s="16" t="s">
        <v>22</v>
      </c>
      <c r="D60" s="14" t="s">
        <v>23</v>
      </c>
      <c r="E60" s="14" t="s">
        <v>319</v>
      </c>
      <c r="F60" s="14" t="s">
        <v>318</v>
      </c>
      <c r="G60" s="14" t="s">
        <v>25</v>
      </c>
      <c r="H60" s="17" t="s">
        <v>23</v>
      </c>
      <c r="I60" s="14" t="s">
        <v>320</v>
      </c>
      <c r="J60" s="14" t="s">
        <v>28</v>
      </c>
      <c r="K60" s="18" t="s">
        <v>321</v>
      </c>
      <c r="L60" s="14">
        <f t="shared" ref="L60:L73" si="1">N60+M60</f>
        <v>3.74</v>
      </c>
      <c r="M60" s="16">
        <v>0</v>
      </c>
      <c r="N60" s="14">
        <v>3.74</v>
      </c>
      <c r="O60" s="17" t="s">
        <v>322</v>
      </c>
      <c r="P60" s="14" t="s">
        <v>323</v>
      </c>
      <c r="Q60" s="14" t="s">
        <v>324</v>
      </c>
    </row>
    <row r="61" s="1" customFormat="1" ht="42.75" spans="1:17">
      <c r="A61" s="14">
        <v>2</v>
      </c>
      <c r="B61" s="16" t="s">
        <v>21</v>
      </c>
      <c r="C61" s="16" t="s">
        <v>22</v>
      </c>
      <c r="D61" s="14" t="s">
        <v>33</v>
      </c>
      <c r="E61" s="17" t="s">
        <v>325</v>
      </c>
      <c r="F61" s="14" t="s">
        <v>318</v>
      </c>
      <c r="G61" s="18" t="s">
        <v>25</v>
      </c>
      <c r="H61" s="14" t="s">
        <v>33</v>
      </c>
      <c r="I61" s="14" t="s">
        <v>27</v>
      </c>
      <c r="J61" s="14" t="s">
        <v>41</v>
      </c>
      <c r="K61" s="17" t="s">
        <v>326</v>
      </c>
      <c r="L61" s="14">
        <f t="shared" si="1"/>
        <v>7.3</v>
      </c>
      <c r="M61" s="16">
        <v>0</v>
      </c>
      <c r="N61" s="14">
        <v>7.3</v>
      </c>
      <c r="O61" s="17" t="s">
        <v>327</v>
      </c>
      <c r="P61" s="14" t="s">
        <v>328</v>
      </c>
      <c r="Q61" s="14" t="s">
        <v>328</v>
      </c>
    </row>
    <row r="62" s="1" customFormat="1" ht="57" spans="1:17">
      <c r="A62" s="14">
        <v>3</v>
      </c>
      <c r="B62" s="16" t="s">
        <v>21</v>
      </c>
      <c r="C62" s="16" t="s">
        <v>22</v>
      </c>
      <c r="D62" s="14" t="s">
        <v>135</v>
      </c>
      <c r="E62" s="17" t="s">
        <v>329</v>
      </c>
      <c r="F62" s="14" t="s">
        <v>318</v>
      </c>
      <c r="G62" s="18" t="s">
        <v>25</v>
      </c>
      <c r="H62" s="17" t="s">
        <v>135</v>
      </c>
      <c r="I62" s="14">
        <v>2022</v>
      </c>
      <c r="J62" s="18" t="s">
        <v>28</v>
      </c>
      <c r="K62" s="17" t="s">
        <v>330</v>
      </c>
      <c r="L62" s="14">
        <f t="shared" si="1"/>
        <v>15.46</v>
      </c>
      <c r="M62" s="16">
        <v>0</v>
      </c>
      <c r="N62" s="14">
        <v>15.46</v>
      </c>
      <c r="O62" s="17" t="s">
        <v>331</v>
      </c>
      <c r="P62" s="14" t="s">
        <v>332</v>
      </c>
      <c r="Q62" s="14" t="s">
        <v>333</v>
      </c>
    </row>
    <row r="63" s="1" customFormat="1" ht="77" customHeight="1" spans="1:17">
      <c r="A63" s="14">
        <v>4</v>
      </c>
      <c r="B63" s="16" t="s">
        <v>21</v>
      </c>
      <c r="C63" s="16" t="s">
        <v>22</v>
      </c>
      <c r="D63" s="14" t="s">
        <v>54</v>
      </c>
      <c r="E63" s="17" t="s">
        <v>334</v>
      </c>
      <c r="F63" s="14" t="s">
        <v>318</v>
      </c>
      <c r="G63" s="18" t="s">
        <v>25</v>
      </c>
      <c r="H63" s="14" t="s">
        <v>54</v>
      </c>
      <c r="I63" s="14">
        <v>2022</v>
      </c>
      <c r="J63" s="14" t="s">
        <v>28</v>
      </c>
      <c r="K63" s="17" t="s">
        <v>335</v>
      </c>
      <c r="L63" s="14">
        <f t="shared" si="1"/>
        <v>6</v>
      </c>
      <c r="M63" s="16">
        <v>0</v>
      </c>
      <c r="N63" s="14">
        <v>6</v>
      </c>
      <c r="O63" s="17" t="s">
        <v>336</v>
      </c>
      <c r="P63" s="14" t="s">
        <v>337</v>
      </c>
      <c r="Q63" s="14" t="s">
        <v>338</v>
      </c>
    </row>
    <row r="64" s="1" customFormat="1" ht="99" customHeight="1" spans="1:17">
      <c r="A64" s="14">
        <v>5</v>
      </c>
      <c r="B64" s="16" t="s">
        <v>21</v>
      </c>
      <c r="C64" s="16" t="s">
        <v>22</v>
      </c>
      <c r="D64" s="14" t="s">
        <v>90</v>
      </c>
      <c r="E64" s="17" t="s">
        <v>339</v>
      </c>
      <c r="F64" s="14" t="s">
        <v>318</v>
      </c>
      <c r="G64" s="18" t="s">
        <v>25</v>
      </c>
      <c r="H64" s="14" t="s">
        <v>90</v>
      </c>
      <c r="I64" s="14">
        <v>2022</v>
      </c>
      <c r="J64" s="14" t="s">
        <v>28</v>
      </c>
      <c r="K64" s="17" t="s">
        <v>340</v>
      </c>
      <c r="L64" s="14">
        <f t="shared" si="1"/>
        <v>6.09</v>
      </c>
      <c r="M64" s="16">
        <v>0</v>
      </c>
      <c r="N64" s="14">
        <v>6.09</v>
      </c>
      <c r="O64" s="17" t="s">
        <v>341</v>
      </c>
      <c r="P64" s="14" t="s">
        <v>342</v>
      </c>
      <c r="Q64" s="14" t="s">
        <v>343</v>
      </c>
    </row>
    <row r="65" s="1" customFormat="1" ht="42.75" spans="1:17">
      <c r="A65" s="14">
        <v>6</v>
      </c>
      <c r="B65" s="16" t="s">
        <v>21</v>
      </c>
      <c r="C65" s="16" t="s">
        <v>22</v>
      </c>
      <c r="D65" s="14" t="s">
        <v>80</v>
      </c>
      <c r="E65" s="17" t="s">
        <v>344</v>
      </c>
      <c r="F65" s="14" t="s">
        <v>318</v>
      </c>
      <c r="G65" s="18" t="s">
        <v>25</v>
      </c>
      <c r="H65" s="14" t="s">
        <v>80</v>
      </c>
      <c r="I65" s="14">
        <v>2022</v>
      </c>
      <c r="J65" s="14" t="s">
        <v>28</v>
      </c>
      <c r="K65" s="17" t="s">
        <v>345</v>
      </c>
      <c r="L65" s="14">
        <f t="shared" si="1"/>
        <v>8.9</v>
      </c>
      <c r="M65" s="16">
        <v>0</v>
      </c>
      <c r="N65" s="29">
        <v>8.9</v>
      </c>
      <c r="O65" s="17" t="s">
        <v>346</v>
      </c>
      <c r="P65" s="14" t="s">
        <v>347</v>
      </c>
      <c r="Q65" s="14" t="s">
        <v>347</v>
      </c>
    </row>
    <row r="66" s="1" customFormat="1" ht="42.75" spans="1:17">
      <c r="A66" s="14">
        <v>7</v>
      </c>
      <c r="B66" s="16" t="s">
        <v>21</v>
      </c>
      <c r="C66" s="16" t="s">
        <v>22</v>
      </c>
      <c r="D66" s="14" t="s">
        <v>62</v>
      </c>
      <c r="E66" s="17" t="s">
        <v>348</v>
      </c>
      <c r="F66" s="14" t="s">
        <v>318</v>
      </c>
      <c r="G66" s="18" t="s">
        <v>25</v>
      </c>
      <c r="H66" s="14" t="s">
        <v>62</v>
      </c>
      <c r="I66" s="14">
        <v>2022</v>
      </c>
      <c r="J66" s="14" t="s">
        <v>28</v>
      </c>
      <c r="K66" s="17" t="s">
        <v>349</v>
      </c>
      <c r="L66" s="14">
        <f t="shared" si="1"/>
        <v>30</v>
      </c>
      <c r="M66" s="16">
        <v>0</v>
      </c>
      <c r="N66" s="14">
        <v>30</v>
      </c>
      <c r="O66" s="17" t="s">
        <v>350</v>
      </c>
      <c r="P66" s="14" t="s">
        <v>349</v>
      </c>
      <c r="Q66" s="14" t="s">
        <v>351</v>
      </c>
    </row>
    <row r="67" s="1" customFormat="1" ht="42.75" spans="1:17">
      <c r="A67" s="14">
        <v>8</v>
      </c>
      <c r="B67" s="16" t="s">
        <v>21</v>
      </c>
      <c r="C67" s="16" t="s">
        <v>22</v>
      </c>
      <c r="D67" s="14" t="s">
        <v>141</v>
      </c>
      <c r="E67" s="17" t="s">
        <v>352</v>
      </c>
      <c r="F67" s="14" t="s">
        <v>318</v>
      </c>
      <c r="G67" s="18" t="s">
        <v>25</v>
      </c>
      <c r="H67" s="14" t="s">
        <v>141</v>
      </c>
      <c r="I67" s="14">
        <v>2022</v>
      </c>
      <c r="J67" s="14" t="s">
        <v>353</v>
      </c>
      <c r="K67" s="17" t="s">
        <v>354</v>
      </c>
      <c r="L67" s="14">
        <f t="shared" si="1"/>
        <v>20</v>
      </c>
      <c r="M67" s="16">
        <v>0</v>
      </c>
      <c r="N67" s="14">
        <v>20</v>
      </c>
      <c r="O67" s="17" t="s">
        <v>355</v>
      </c>
      <c r="P67" s="14" t="s">
        <v>356</v>
      </c>
      <c r="Q67" s="14" t="s">
        <v>357</v>
      </c>
    </row>
    <row r="68" s="1" customFormat="1" ht="40.5" spans="1:17">
      <c r="A68" s="14">
        <v>9</v>
      </c>
      <c r="B68" s="16" t="s">
        <v>21</v>
      </c>
      <c r="C68" s="16" t="s">
        <v>22</v>
      </c>
      <c r="D68" s="23" t="s">
        <v>315</v>
      </c>
      <c r="E68" s="23" t="s">
        <v>358</v>
      </c>
      <c r="F68" s="24" t="s">
        <v>318</v>
      </c>
      <c r="G68" s="23" t="s">
        <v>25</v>
      </c>
      <c r="H68" s="23" t="s">
        <v>315</v>
      </c>
      <c r="I68" s="23">
        <v>2022</v>
      </c>
      <c r="J68" s="23" t="s">
        <v>313</v>
      </c>
      <c r="K68" s="23" t="s">
        <v>359</v>
      </c>
      <c r="L68" s="14">
        <f t="shared" si="1"/>
        <v>56</v>
      </c>
      <c r="M68" s="16">
        <v>0</v>
      </c>
      <c r="N68" s="39">
        <v>56</v>
      </c>
      <c r="O68" s="23" t="s">
        <v>315</v>
      </c>
      <c r="P68" s="23" t="s">
        <v>360</v>
      </c>
      <c r="Q68" s="43" t="s">
        <v>361</v>
      </c>
    </row>
    <row r="69" s="1" customFormat="1" ht="132" customHeight="1" spans="1:17">
      <c r="A69" s="14">
        <v>10</v>
      </c>
      <c r="B69" s="16" t="s">
        <v>21</v>
      </c>
      <c r="C69" s="16" t="s">
        <v>22</v>
      </c>
      <c r="D69" s="23" t="s">
        <v>315</v>
      </c>
      <c r="E69" s="14" t="s">
        <v>362</v>
      </c>
      <c r="F69" s="24" t="s">
        <v>318</v>
      </c>
      <c r="G69" s="14" t="s">
        <v>25</v>
      </c>
      <c r="H69" s="14" t="s">
        <v>363</v>
      </c>
      <c r="I69" s="14" t="s">
        <v>27</v>
      </c>
      <c r="J69" s="14" t="s">
        <v>364</v>
      </c>
      <c r="K69" s="14" t="s">
        <v>365</v>
      </c>
      <c r="L69" s="14">
        <f t="shared" si="1"/>
        <v>40</v>
      </c>
      <c r="M69" s="14">
        <v>0</v>
      </c>
      <c r="N69" s="14">
        <v>40</v>
      </c>
      <c r="O69" s="17" t="s">
        <v>366</v>
      </c>
      <c r="P69" s="14" t="s">
        <v>367</v>
      </c>
      <c r="Q69" s="14" t="s">
        <v>368</v>
      </c>
    </row>
    <row r="70" s="1" customFormat="1" ht="57" spans="1:17">
      <c r="A70" s="14">
        <v>11</v>
      </c>
      <c r="B70" s="16" t="s">
        <v>21</v>
      </c>
      <c r="C70" s="16" t="s">
        <v>22</v>
      </c>
      <c r="D70" s="16" t="s">
        <v>141</v>
      </c>
      <c r="E70" s="17" t="s">
        <v>369</v>
      </c>
      <c r="F70" s="14" t="s">
        <v>318</v>
      </c>
      <c r="G70" s="18" t="s">
        <v>25</v>
      </c>
      <c r="H70" s="14" t="s">
        <v>141</v>
      </c>
      <c r="I70" s="14">
        <v>2022</v>
      </c>
      <c r="J70" s="14" t="s">
        <v>353</v>
      </c>
      <c r="K70" s="17" t="s">
        <v>370</v>
      </c>
      <c r="L70" s="14">
        <f t="shared" si="1"/>
        <v>55</v>
      </c>
      <c r="M70" s="16">
        <v>0</v>
      </c>
      <c r="N70" s="14">
        <v>55</v>
      </c>
      <c r="O70" s="17" t="s">
        <v>371</v>
      </c>
      <c r="P70" s="14" t="s">
        <v>372</v>
      </c>
      <c r="Q70" s="14" t="s">
        <v>373</v>
      </c>
    </row>
    <row r="71" s="1" customFormat="1" ht="35" customHeight="1" spans="1:17">
      <c r="A71" s="15">
        <v>1</v>
      </c>
      <c r="B71" s="16"/>
      <c r="C71" s="16"/>
      <c r="D71" s="16"/>
      <c r="E71" s="17"/>
      <c r="F71" s="15" t="s">
        <v>374</v>
      </c>
      <c r="G71" s="18"/>
      <c r="H71" s="14"/>
      <c r="I71" s="14"/>
      <c r="J71" s="14"/>
      <c r="K71" s="17"/>
      <c r="L71" s="15">
        <f>SUM(L72)</f>
        <v>1836</v>
      </c>
      <c r="M71" s="21"/>
      <c r="N71" s="15">
        <f>SUM(N72)</f>
        <v>1836</v>
      </c>
      <c r="O71" s="17"/>
      <c r="P71" s="18"/>
      <c r="Q71" s="18"/>
    </row>
    <row r="72" s="1" customFormat="1" ht="66" customHeight="1" spans="1:17">
      <c r="A72" s="14">
        <v>1</v>
      </c>
      <c r="B72" s="16" t="s">
        <v>21</v>
      </c>
      <c r="C72" s="16" t="s">
        <v>22</v>
      </c>
      <c r="D72" s="23" t="s">
        <v>315</v>
      </c>
      <c r="E72" s="14" t="s">
        <v>375</v>
      </c>
      <c r="F72" s="24" t="s">
        <v>318</v>
      </c>
      <c r="G72" s="14" t="s">
        <v>25</v>
      </c>
      <c r="H72" s="14" t="s">
        <v>363</v>
      </c>
      <c r="I72" s="14" t="s">
        <v>27</v>
      </c>
      <c r="J72" s="14" t="s">
        <v>364</v>
      </c>
      <c r="K72" s="14" t="s">
        <v>376</v>
      </c>
      <c r="L72" s="14">
        <f>N72+M72</f>
        <v>1836</v>
      </c>
      <c r="M72" s="14">
        <v>0</v>
      </c>
      <c r="N72" s="14">
        <v>1836</v>
      </c>
      <c r="O72" s="17" t="s">
        <v>377</v>
      </c>
      <c r="P72" s="14" t="s">
        <v>378</v>
      </c>
      <c r="Q72" s="14" t="s">
        <v>379</v>
      </c>
    </row>
    <row r="73" s="1" customFormat="1" ht="38" customHeight="1" spans="1:17">
      <c r="A73" s="21">
        <v>2</v>
      </c>
      <c r="B73" s="18"/>
      <c r="C73" s="18"/>
      <c r="D73" s="14"/>
      <c r="E73" s="23"/>
      <c r="F73" s="44" t="s">
        <v>380</v>
      </c>
      <c r="G73" s="23"/>
      <c r="H73" s="24"/>
      <c r="I73" s="23"/>
      <c r="J73" s="24"/>
      <c r="K73" s="23"/>
      <c r="L73" s="21">
        <f>SUM(L74:L75)</f>
        <v>378.02</v>
      </c>
      <c r="M73" s="21"/>
      <c r="N73" s="50">
        <f>SUM(N74:N75)</f>
        <v>378.02</v>
      </c>
      <c r="O73" s="23"/>
      <c r="P73" s="23"/>
      <c r="Q73" s="43"/>
    </row>
    <row r="74" s="1" customFormat="1" ht="37" customHeight="1" spans="1:17">
      <c r="A74" s="16">
        <v>1</v>
      </c>
      <c r="B74" s="45" t="s">
        <v>21</v>
      </c>
      <c r="C74" s="45" t="s">
        <v>22</v>
      </c>
      <c r="D74" s="16" t="s">
        <v>141</v>
      </c>
      <c r="E74" s="14" t="s">
        <v>381</v>
      </c>
      <c r="F74" s="14" t="s">
        <v>380</v>
      </c>
      <c r="G74" s="14" t="s">
        <v>25</v>
      </c>
      <c r="H74" s="14" t="s">
        <v>141</v>
      </c>
      <c r="I74" s="14" t="s">
        <v>27</v>
      </c>
      <c r="J74" s="14" t="s">
        <v>382</v>
      </c>
      <c r="K74" s="14" t="s">
        <v>383</v>
      </c>
      <c r="L74" s="35">
        <f>M74+N74</f>
        <v>300</v>
      </c>
      <c r="M74" s="16">
        <v>0</v>
      </c>
      <c r="N74" s="16">
        <v>300</v>
      </c>
      <c r="O74" s="14" t="s">
        <v>144</v>
      </c>
      <c r="P74" s="14" t="s">
        <v>144</v>
      </c>
      <c r="Q74" s="14" t="s">
        <v>384</v>
      </c>
    </row>
    <row r="75" ht="90" customHeight="1" spans="1:17">
      <c r="A75" s="16">
        <v>2</v>
      </c>
      <c r="B75" s="45" t="s">
        <v>21</v>
      </c>
      <c r="C75" s="45" t="s">
        <v>22</v>
      </c>
      <c r="D75" s="16" t="s">
        <v>141</v>
      </c>
      <c r="E75" s="14" t="s">
        <v>385</v>
      </c>
      <c r="F75" s="14" t="s">
        <v>380</v>
      </c>
      <c r="G75" s="14" t="s">
        <v>25</v>
      </c>
      <c r="H75" s="14" t="s">
        <v>386</v>
      </c>
      <c r="I75" s="14" t="s">
        <v>27</v>
      </c>
      <c r="J75" s="14" t="s">
        <v>387</v>
      </c>
      <c r="K75" s="14" t="s">
        <v>388</v>
      </c>
      <c r="L75" s="14">
        <v>78.02</v>
      </c>
      <c r="M75" s="14">
        <v>0</v>
      </c>
      <c r="N75" s="14">
        <v>78.02</v>
      </c>
      <c r="O75" s="14" t="s">
        <v>389</v>
      </c>
      <c r="P75" s="14" t="s">
        <v>390</v>
      </c>
      <c r="Q75" s="14" t="s">
        <v>391</v>
      </c>
    </row>
    <row r="76" s="8" customFormat="1" ht="36" customHeight="1" spans="1:17">
      <c r="A76" s="46">
        <v>1</v>
      </c>
      <c r="B76" s="47"/>
      <c r="C76" s="47"/>
      <c r="D76" s="47"/>
      <c r="E76" s="47"/>
      <c r="F76" s="44" t="s">
        <v>392</v>
      </c>
      <c r="G76" s="47"/>
      <c r="H76" s="47"/>
      <c r="I76" s="47"/>
      <c r="J76" s="47"/>
      <c r="K76" s="47"/>
      <c r="L76" s="46">
        <f>SUM(L77)</f>
        <v>328</v>
      </c>
      <c r="M76" s="46"/>
      <c r="N76" s="46">
        <f>SUM(N77)</f>
        <v>328</v>
      </c>
      <c r="O76" s="47"/>
      <c r="P76" s="47"/>
      <c r="Q76" s="47"/>
    </row>
    <row r="77" ht="89" customHeight="1" spans="1:17">
      <c r="A77" s="47">
        <v>1</v>
      </c>
      <c r="B77" s="16" t="s">
        <v>21</v>
      </c>
      <c r="C77" s="16" t="s">
        <v>22</v>
      </c>
      <c r="D77" s="48" t="s">
        <v>80</v>
      </c>
      <c r="E77" s="48" t="s">
        <v>393</v>
      </c>
      <c r="F77" s="48" t="s">
        <v>394</v>
      </c>
      <c r="G77" s="48" t="s">
        <v>25</v>
      </c>
      <c r="H77" s="48" t="s">
        <v>80</v>
      </c>
      <c r="I77" s="48">
        <v>2022</v>
      </c>
      <c r="J77" s="48" t="s">
        <v>395</v>
      </c>
      <c r="K77" s="48" t="s">
        <v>396</v>
      </c>
      <c r="L77" s="48">
        <v>328</v>
      </c>
      <c r="M77" s="48">
        <v>0</v>
      </c>
      <c r="N77" s="48">
        <v>328</v>
      </c>
      <c r="O77" s="48" t="s">
        <v>397</v>
      </c>
      <c r="P77" s="48" t="s">
        <v>398</v>
      </c>
      <c r="Q77" s="48" t="s">
        <v>399</v>
      </c>
    </row>
    <row r="78" s="9" customFormat="1" ht="32" customHeight="1" spans="1:17">
      <c r="A78" s="46">
        <v>2</v>
      </c>
      <c r="B78" s="49"/>
      <c r="C78" s="49"/>
      <c r="D78" s="49"/>
      <c r="E78" s="49"/>
      <c r="F78" s="46" t="s">
        <v>400</v>
      </c>
      <c r="G78" s="49"/>
      <c r="H78" s="49"/>
      <c r="I78" s="49"/>
      <c r="J78" s="49"/>
      <c r="K78" s="49"/>
      <c r="L78" s="46">
        <f>SUM(L79:L80)</f>
        <v>320</v>
      </c>
      <c r="M78" s="46"/>
      <c r="N78" s="46">
        <f>SUM(N79:N80)</f>
        <v>320</v>
      </c>
      <c r="O78" s="49"/>
      <c r="P78" s="49"/>
      <c r="Q78" s="49"/>
    </row>
    <row r="79" ht="41" customHeight="1" spans="1:17">
      <c r="A79" s="47">
        <v>1</v>
      </c>
      <c r="B79" s="16" t="s">
        <v>21</v>
      </c>
      <c r="C79" s="16" t="s">
        <v>22</v>
      </c>
      <c r="D79" s="16" t="s">
        <v>141</v>
      </c>
      <c r="E79" s="47" t="s">
        <v>401</v>
      </c>
      <c r="F79" s="47" t="s">
        <v>400</v>
      </c>
      <c r="G79" s="47" t="s">
        <v>25</v>
      </c>
      <c r="H79" s="47" t="s">
        <v>141</v>
      </c>
      <c r="I79" s="47" t="s">
        <v>27</v>
      </c>
      <c r="J79" s="47" t="s">
        <v>402</v>
      </c>
      <c r="K79" s="51" t="s">
        <v>403</v>
      </c>
      <c r="L79" s="47">
        <v>200</v>
      </c>
      <c r="M79" s="47">
        <v>0</v>
      </c>
      <c r="N79" s="47">
        <v>200</v>
      </c>
      <c r="O79" s="51"/>
      <c r="P79" s="52" t="s">
        <v>404</v>
      </c>
      <c r="Q79" s="55" t="s">
        <v>404</v>
      </c>
    </row>
    <row r="80" ht="42" customHeight="1" spans="1:17">
      <c r="A80" s="47">
        <v>2</v>
      </c>
      <c r="B80" s="16" t="s">
        <v>21</v>
      </c>
      <c r="C80" s="16" t="s">
        <v>22</v>
      </c>
      <c r="D80" s="16" t="s">
        <v>141</v>
      </c>
      <c r="E80" s="47" t="s">
        <v>405</v>
      </c>
      <c r="F80" s="47" t="s">
        <v>400</v>
      </c>
      <c r="G80" s="47" t="s">
        <v>25</v>
      </c>
      <c r="H80" s="47" t="s">
        <v>141</v>
      </c>
      <c r="I80" s="47" t="s">
        <v>27</v>
      </c>
      <c r="J80" s="47" t="s">
        <v>402</v>
      </c>
      <c r="K80" s="53" t="s">
        <v>405</v>
      </c>
      <c r="L80" s="47">
        <v>120</v>
      </c>
      <c r="M80" s="47">
        <v>0</v>
      </c>
      <c r="N80" s="47">
        <v>120</v>
      </c>
      <c r="O80" s="51"/>
      <c r="P80" s="54" t="s">
        <v>406</v>
      </c>
      <c r="Q80" s="54" t="s">
        <v>406</v>
      </c>
    </row>
  </sheetData>
  <autoFilter ref="A1:Q80">
    <extLst/>
  </autoFilter>
  <mergeCells count="17">
    <mergeCell ref="A1:Q1"/>
    <mergeCell ref="M3:N3"/>
    <mergeCell ref="A3:A4"/>
    <mergeCell ref="B3:B4"/>
    <mergeCell ref="C3:C4"/>
    <mergeCell ref="D3:D4"/>
    <mergeCell ref="E3:E4"/>
    <mergeCell ref="F3:F4"/>
    <mergeCell ref="G3:G4"/>
    <mergeCell ref="H3:H4"/>
    <mergeCell ref="I3:I4"/>
    <mergeCell ref="J3:J4"/>
    <mergeCell ref="K3:K4"/>
    <mergeCell ref="L3:L4"/>
    <mergeCell ref="O3:O4"/>
    <mergeCell ref="P3:P4"/>
    <mergeCell ref="Q3:Q4"/>
  </mergeCells>
  <pageMargins left="0.751388888888889" right="0.751388888888889" top="1" bottom="1"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张武忠</cp:lastModifiedBy>
  <dcterms:created xsi:type="dcterms:W3CDTF">2022-01-27T07:46:00Z</dcterms:created>
  <dcterms:modified xsi:type="dcterms:W3CDTF">2022-03-30T01:01:51Z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B062C8FF58EA4F88904C9201C4B18E05</vt:lpwstr>
  </property>
  <property fmtid="{D5CDD505-2E9C-101B-9397-08002B2CF9AE}" pid="3" name="KSOProductBuildVer">
    <vt:lpwstr>2052-11.1.0.11365</vt:lpwstr>
  </property>
  <property fmtid="{D5CDD505-2E9C-101B-9397-08002B2CF9AE}" pid="4" name="KSOReadingLayout">
    <vt:bool>false</vt:bool>
  </property>
</Properties>
</file>