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<sst xmlns="http://schemas.openxmlformats.org/spreadsheetml/2006/main" count="38" uniqueCount="38">
  <si>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附件2：</t>
  </si>
  <si>
    <t xml:space="preserve">                                      电子商务进农村项目资金拨付表（样表）</t>
  </si>
  <si>
    <t xml:space="preserve">填报单位：                                         </t>
  </si>
  <si>
    <t xml:space="preserve">填报人：                                                 </t>
  </si>
  <si>
    <t>序号</t>
  </si>
  <si>
    <t>省辖市</t>
  </si>
  <si>
    <t>县</t>
  </si>
  <si>
    <t>项目名称</t>
  </si>
  <si>
    <t>应拨付金额（万元）</t>
  </si>
  <si>
    <t>已拨付金额（万元）</t>
  </si>
  <si>
    <t>结余资金（万元）</t>
  </si>
  <si>
    <t>拨付率(%)</t>
  </si>
  <si>
    <t>国库集中支付凭证</t>
  </si>
  <si>
    <t>名称</t>
  </si>
  <si>
    <t>支持资金（万元）</t>
  </si>
  <si>
    <t>拨付金额小计</t>
  </si>
  <si>
    <t>支付金额及支付凭证（1）</t>
  </si>
  <si>
    <t>拨付金额及拨付凭证（2）</t>
  </si>
  <si>
    <t>支付金额及支付凭证（3）</t>
  </si>
  <si>
    <t>支付金额及支付凭证（4）</t>
  </si>
  <si>
    <t>支付金额及支付凭证（5）</t>
  </si>
  <si>
    <t>支付金额及支付凭证（6）</t>
  </si>
  <si>
    <t>支付金额及支付凭证（7）</t>
  </si>
  <si>
    <t>支付金额及支付凭证（8）</t>
  </si>
  <si>
    <t>支付金额及支付凭证（9）</t>
  </si>
  <si>
    <t>支付金额及支付凭证（10）</t>
  </si>
  <si>
    <t>支付金额及支付凭证（11）</t>
  </si>
  <si>
    <t>支付金额及支付凭证（12）</t>
  </si>
  <si>
    <t>支付金额及支付凭证（13）</t>
  </si>
  <si>
    <t>渑池县</t>
  </si>
  <si>
    <t>项目1渑池县省级电子商务进农村综合示范项目</t>
  </si>
  <si>
    <t>项目2渑池县国家级电子商务进农村综合示范项目</t>
  </si>
  <si>
    <t>渑池县合计</t>
  </si>
  <si>
    <t>AA市总计</t>
  </si>
  <si>
    <t>填表说明：</t>
  </si>
  <si>
    <t>1、表格列不得删减，可以根据国库支付笔数向右扩展，但，超过Z列不会编辑表格公式时，请与省商务厅联系，0371-63576105。每个县项目可增加行。</t>
  </si>
  <si>
    <t>2、支持资金按照省商务厅提供的拨付资金额填写。</t>
  </si>
  <si>
    <t>3、当某个项目的国库支付合计与“已拨付资金”不一致时，“已拨付资金”标注为红色予以提醒。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</si>
</sst>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2" borderId="1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0" applyNumberFormat="0" applyFill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22" applyNumberFormat="0" applyAlignment="0" applyProtection="0">
      <alignment vertical="center"/>
    </xf>
    <xf numFmtId="0" fontId="17" fillId="4" borderId="23" applyNumberFormat="0" applyAlignment="0" applyProtection="0">
      <alignment vertical="center"/>
    </xf>
    <xf numFmtId="0" fontId="18" fillId="4" borderId="22" applyNumberFormat="0" applyAlignment="0" applyProtection="0">
      <alignment vertical="center"/>
    </xf>
    <xf numFmtId="0" fontId="19" fillId="5" borderId="24" applyNumberFormat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21" fillId="0" borderId="2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 applyProtection="1">
      <alignment horizontal="center" vertical="center" wrapText="1"/>
      <protection locked="0"/>
    </xf>
    <xf numFmtId="176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right" wrapText="1"/>
      <protection locked="0"/>
    </xf>
    <xf numFmtId="0" fontId="2" fillId="0" borderId="12" xfId="0" applyFont="1" applyBorder="1" applyAlignment="1" applyProtection="1">
      <alignment horizontal="right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7" fillId="0" borderId="3" xfId="6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16" xfId="0" applyFont="1" applyBorder="1" applyAlignment="1" applyProtection="1">
      <alignment horizontal="center" vertical="center" wrapText="1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1" fillId="0" borderId="18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80008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514350</xdr:colOff>
      <xdr:row>5</xdr:row>
      <xdr:rowOff>0</xdr:rowOff>
    </xdr:from>
    <xdr:to>
      <xdr:col>11</xdr:col>
      <xdr:colOff>694690</xdr:colOff>
      <xdr:row>5</xdr:row>
      <xdr:rowOff>311785</xdr:rowOff>
    </xdr:to>
    <xdr:pic>
      <xdr:nvPicPr>
        <xdr:cNvPr id="1493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1875" y="2517775"/>
          <a:ext cx="713740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104775</xdr:colOff>
      <xdr:row>5</xdr:row>
      <xdr:rowOff>0</xdr:rowOff>
    </xdr:from>
    <xdr:to>
      <xdr:col>11</xdr:col>
      <xdr:colOff>748030</xdr:colOff>
      <xdr:row>5</xdr:row>
      <xdr:rowOff>352425</xdr:rowOff>
    </xdr:to>
    <xdr:pic>
      <xdr:nvPicPr>
        <xdr:cNvPr id="1494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05700" y="2517775"/>
          <a:ext cx="643255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57785</xdr:colOff>
      <xdr:row>5</xdr:row>
      <xdr:rowOff>0</xdr:rowOff>
    </xdr:from>
    <xdr:to>
      <xdr:col>16</xdr:col>
      <xdr:colOff>843280</xdr:colOff>
      <xdr:row>5</xdr:row>
      <xdr:rowOff>365760</xdr:rowOff>
    </xdr:to>
    <xdr:pic>
      <xdr:nvPicPr>
        <xdr:cNvPr id="1495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087735" y="2517775"/>
          <a:ext cx="785495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46990</xdr:colOff>
      <xdr:row>5</xdr:row>
      <xdr:rowOff>0</xdr:rowOff>
    </xdr:from>
    <xdr:to>
      <xdr:col>19</xdr:col>
      <xdr:colOff>772795</xdr:colOff>
      <xdr:row>5</xdr:row>
      <xdr:rowOff>367665</xdr:rowOff>
    </xdr:to>
    <xdr:pic>
      <xdr:nvPicPr>
        <xdr:cNvPr id="1496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67765" y="2517775"/>
          <a:ext cx="725805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104775</xdr:colOff>
      <xdr:row>5</xdr:row>
      <xdr:rowOff>0</xdr:rowOff>
    </xdr:from>
    <xdr:to>
      <xdr:col>21</xdr:col>
      <xdr:colOff>731520</xdr:colOff>
      <xdr:row>5</xdr:row>
      <xdr:rowOff>362585</xdr:rowOff>
    </xdr:to>
    <xdr:pic>
      <xdr:nvPicPr>
        <xdr:cNvPr id="1497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35275" y="2517775"/>
          <a:ext cx="62674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76835</xdr:colOff>
      <xdr:row>5</xdr:row>
      <xdr:rowOff>0</xdr:rowOff>
    </xdr:from>
    <xdr:to>
      <xdr:col>16</xdr:col>
      <xdr:colOff>852170</xdr:colOff>
      <xdr:row>5</xdr:row>
      <xdr:rowOff>330835</xdr:rowOff>
    </xdr:to>
    <xdr:pic>
      <xdr:nvPicPr>
        <xdr:cNvPr id="1498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06785" y="2517775"/>
          <a:ext cx="77533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95250</xdr:colOff>
      <xdr:row>5</xdr:row>
      <xdr:rowOff>0</xdr:rowOff>
    </xdr:from>
    <xdr:to>
      <xdr:col>19</xdr:col>
      <xdr:colOff>749300</xdr:colOff>
      <xdr:row>5</xdr:row>
      <xdr:rowOff>321945</xdr:rowOff>
    </xdr:to>
    <xdr:pic>
      <xdr:nvPicPr>
        <xdr:cNvPr id="1499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16025" y="2517775"/>
          <a:ext cx="654050" cy="321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38100</xdr:colOff>
      <xdr:row>5</xdr:row>
      <xdr:rowOff>0</xdr:rowOff>
    </xdr:from>
    <xdr:to>
      <xdr:col>23</xdr:col>
      <xdr:colOff>737870</xdr:colOff>
      <xdr:row>5</xdr:row>
      <xdr:rowOff>325755</xdr:rowOff>
    </xdr:to>
    <xdr:pic>
      <xdr:nvPicPr>
        <xdr:cNvPr id="1500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78325" y="2517775"/>
          <a:ext cx="69977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28575</xdr:colOff>
      <xdr:row>5</xdr:row>
      <xdr:rowOff>0</xdr:rowOff>
    </xdr:from>
    <xdr:to>
      <xdr:col>11</xdr:col>
      <xdr:colOff>696595</xdr:colOff>
      <xdr:row>5</xdr:row>
      <xdr:rowOff>334010</xdr:rowOff>
    </xdr:to>
    <xdr:pic>
      <xdr:nvPicPr>
        <xdr:cNvPr id="1501" name="图片 2" descr="有度202404231702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29500" y="2517775"/>
          <a:ext cx="668020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146685</xdr:colOff>
      <xdr:row>6</xdr:row>
      <xdr:rowOff>78740</xdr:rowOff>
    </xdr:from>
    <xdr:to>
      <xdr:col>14</xdr:col>
      <xdr:colOff>532130</xdr:colOff>
      <xdr:row>6</xdr:row>
      <xdr:rowOff>384175</xdr:rowOff>
    </xdr:to>
    <xdr:pic>
      <xdr:nvPicPr>
        <xdr:cNvPr id="150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04935" y="3028315"/>
          <a:ext cx="111887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56515</xdr:colOff>
      <xdr:row>6</xdr:row>
      <xdr:rowOff>67945</xdr:rowOff>
    </xdr:from>
    <xdr:to>
      <xdr:col>16</xdr:col>
      <xdr:colOff>859790</xdr:colOff>
      <xdr:row>6</xdr:row>
      <xdr:rowOff>471805</xdr:rowOff>
    </xdr:to>
    <xdr:pic>
      <xdr:nvPicPr>
        <xdr:cNvPr id="1503" name="图片 2" descr="f827007cc247b38c2f86bda5bcef7d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86465" y="3017520"/>
          <a:ext cx="803275" cy="403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428625</xdr:colOff>
      <xdr:row>6</xdr:row>
      <xdr:rowOff>109220</xdr:rowOff>
    </xdr:from>
    <xdr:to>
      <xdr:col>19</xdr:col>
      <xdr:colOff>303530</xdr:colOff>
      <xdr:row>6</xdr:row>
      <xdr:rowOff>436880</xdr:rowOff>
    </xdr:to>
    <xdr:pic>
      <xdr:nvPicPr>
        <xdr:cNvPr id="150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201650" y="3058795"/>
          <a:ext cx="922655" cy="327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53975</xdr:colOff>
      <xdr:row>6</xdr:row>
      <xdr:rowOff>106680</xdr:rowOff>
    </xdr:from>
    <xdr:to>
      <xdr:col>21</xdr:col>
      <xdr:colOff>782320</xdr:colOff>
      <xdr:row>6</xdr:row>
      <xdr:rowOff>382270</xdr:rowOff>
    </xdr:to>
    <xdr:pic>
      <xdr:nvPicPr>
        <xdr:cNvPr id="150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484475" y="3056255"/>
          <a:ext cx="728345" cy="275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104140</xdr:colOff>
      <xdr:row>6</xdr:row>
      <xdr:rowOff>50165</xdr:rowOff>
    </xdr:from>
    <xdr:to>
      <xdr:col>23</xdr:col>
      <xdr:colOff>767715</xdr:colOff>
      <xdr:row>6</xdr:row>
      <xdr:rowOff>368935</xdr:rowOff>
    </xdr:to>
    <xdr:pic>
      <xdr:nvPicPr>
        <xdr:cNvPr id="1506" name="图片 6" descr="1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44365" y="2999740"/>
          <a:ext cx="663575" cy="31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71755</xdr:colOff>
      <xdr:row>5</xdr:row>
      <xdr:rowOff>126365</xdr:rowOff>
    </xdr:from>
    <xdr:to>
      <xdr:col>11</xdr:col>
      <xdr:colOff>637540</xdr:colOff>
      <xdr:row>5</xdr:row>
      <xdr:rowOff>355600</xdr:rowOff>
    </xdr:to>
    <xdr:pic>
      <xdr:nvPicPr>
        <xdr:cNvPr id="1507" name="图片 7" descr="微信图片_20220112090316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-5400000">
          <a:off x="7640955" y="2475865"/>
          <a:ext cx="229235" cy="565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85090</xdr:colOff>
      <xdr:row>5</xdr:row>
      <xdr:rowOff>100965</xdr:rowOff>
    </xdr:from>
    <xdr:to>
      <xdr:col>12</xdr:col>
      <xdr:colOff>574675</xdr:colOff>
      <xdr:row>5</xdr:row>
      <xdr:rowOff>347345</xdr:rowOff>
    </xdr:to>
    <xdr:pic>
      <xdr:nvPicPr>
        <xdr:cNvPr id="1508" name="图片 8" descr="微信图片_20220112090316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-5400000">
          <a:off x="8359775" y="2496820"/>
          <a:ext cx="246380" cy="48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92710</xdr:colOff>
      <xdr:row>5</xdr:row>
      <xdr:rowOff>116205</xdr:rowOff>
    </xdr:from>
    <xdr:to>
      <xdr:col>13</xdr:col>
      <xdr:colOff>581660</xdr:colOff>
      <xdr:row>5</xdr:row>
      <xdr:rowOff>364490</xdr:rowOff>
    </xdr:to>
    <xdr:pic>
      <xdr:nvPicPr>
        <xdr:cNvPr id="1509" name="图片 9" descr="微信图片_20220112090316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-5400000">
          <a:off x="9070975" y="2513330"/>
          <a:ext cx="248285" cy="48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123825</xdr:colOff>
      <xdr:row>5</xdr:row>
      <xdr:rowOff>66040</xdr:rowOff>
    </xdr:from>
    <xdr:to>
      <xdr:col>14</xdr:col>
      <xdr:colOff>764540</xdr:colOff>
      <xdr:row>5</xdr:row>
      <xdr:rowOff>389890</xdr:rowOff>
    </xdr:to>
    <xdr:pic>
      <xdr:nvPicPr>
        <xdr:cNvPr id="1510" name="图片 10" descr="18年25万元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715500" y="2583815"/>
          <a:ext cx="64071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99695</xdr:colOff>
      <xdr:row>5</xdr:row>
      <xdr:rowOff>92710</xdr:rowOff>
    </xdr:from>
    <xdr:to>
      <xdr:col>16</xdr:col>
      <xdr:colOff>741680</xdr:colOff>
      <xdr:row>5</xdr:row>
      <xdr:rowOff>370840</xdr:rowOff>
    </xdr:to>
    <xdr:pic>
      <xdr:nvPicPr>
        <xdr:cNvPr id="1511" name="图片 11" descr="微信图片_20220112090316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5400000" flipH="1">
          <a:off x="11311255" y="2428240"/>
          <a:ext cx="278130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104140</xdr:colOff>
      <xdr:row>5</xdr:row>
      <xdr:rowOff>102870</xdr:rowOff>
    </xdr:from>
    <xdr:to>
      <xdr:col>18</xdr:col>
      <xdr:colOff>946150</xdr:colOff>
      <xdr:row>5</xdr:row>
      <xdr:rowOff>391160</xdr:rowOff>
    </xdr:to>
    <xdr:pic>
      <xdr:nvPicPr>
        <xdr:cNvPr id="1512" name="图片 12" descr="439f33739eac7bfdc1ccac3d933c98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-5400000">
          <a:off x="13154025" y="2343785"/>
          <a:ext cx="288290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20955</xdr:colOff>
      <xdr:row>5</xdr:row>
      <xdr:rowOff>82550</xdr:rowOff>
    </xdr:from>
    <xdr:to>
      <xdr:col>19</xdr:col>
      <xdr:colOff>880745</xdr:colOff>
      <xdr:row>5</xdr:row>
      <xdr:rowOff>382905</xdr:rowOff>
    </xdr:to>
    <xdr:pic>
      <xdr:nvPicPr>
        <xdr:cNvPr id="1513" name="图片 13" descr="微信图片_20220112090316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-5400000">
          <a:off x="14121130" y="2320290"/>
          <a:ext cx="300355" cy="859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153035</xdr:colOff>
      <xdr:row>5</xdr:row>
      <xdr:rowOff>116205</xdr:rowOff>
    </xdr:from>
    <xdr:to>
      <xdr:col>21</xdr:col>
      <xdr:colOff>812800</xdr:colOff>
      <xdr:row>5</xdr:row>
      <xdr:rowOff>367665</xdr:rowOff>
    </xdr:to>
    <xdr:pic>
      <xdr:nvPicPr>
        <xdr:cNvPr id="1514" name="图片 14" descr="微信图片_20220112090316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-5400000">
          <a:off x="15787370" y="2429510"/>
          <a:ext cx="251460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66675</xdr:colOff>
      <xdr:row>5</xdr:row>
      <xdr:rowOff>121285</xdr:rowOff>
    </xdr:from>
    <xdr:to>
      <xdr:col>23</xdr:col>
      <xdr:colOff>836930</xdr:colOff>
      <xdr:row>5</xdr:row>
      <xdr:rowOff>355600</xdr:rowOff>
    </xdr:to>
    <xdr:pic>
      <xdr:nvPicPr>
        <xdr:cNvPr id="1515" name="图片 15" descr="微信图片_2022011209031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rot="-5400000">
          <a:off x="17374870" y="2371090"/>
          <a:ext cx="234315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25</xdr:col>
      <xdr:colOff>97155</xdr:colOff>
      <xdr:row>5</xdr:row>
      <xdr:rowOff>53975</xdr:rowOff>
    </xdr:from>
    <xdr:to>
      <xdr:col>25</xdr:col>
      <xdr:colOff>940435</xdr:colOff>
      <xdr:row>5</xdr:row>
      <xdr:rowOff>370840</xdr:rowOff>
    </xdr:to>
    <xdr:pic>
      <xdr:nvPicPr>
        <xdr:cNvPr id="1516" name="图片 16" descr="微信图片_20220112090316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-5400000">
          <a:off x="18933795" y="2308225"/>
          <a:ext cx="316865" cy="843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27</xdr:col>
      <xdr:colOff>27305</xdr:colOff>
      <xdr:row>5</xdr:row>
      <xdr:rowOff>48895</xdr:rowOff>
    </xdr:from>
    <xdr:to>
      <xdr:col>27</xdr:col>
      <xdr:colOff>901065</xdr:colOff>
      <xdr:row>5</xdr:row>
      <xdr:rowOff>398145</xdr:rowOff>
    </xdr:to>
    <xdr:pic>
      <xdr:nvPicPr>
        <xdr:cNvPr id="1517" name="图片 17" descr="微信图片_20220112090316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-5400000">
          <a:off x="20606385" y="2304415"/>
          <a:ext cx="34925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29</xdr:col>
      <xdr:colOff>40640</xdr:colOff>
      <xdr:row>5</xdr:row>
      <xdr:rowOff>30480</xdr:rowOff>
    </xdr:from>
    <xdr:to>
      <xdr:col>29</xdr:col>
      <xdr:colOff>898525</xdr:colOff>
      <xdr:row>5</xdr:row>
      <xdr:rowOff>370840</xdr:rowOff>
    </xdr:to>
    <xdr:pic>
      <xdr:nvPicPr>
        <xdr:cNvPr id="1518" name="图片 18" descr="微信图片_202201120903161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 flipH="1">
          <a:off x="22187535" y="2289175"/>
          <a:ext cx="340360" cy="857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30</xdr:col>
      <xdr:colOff>62865</xdr:colOff>
      <xdr:row>5</xdr:row>
      <xdr:rowOff>46990</xdr:rowOff>
    </xdr:from>
    <xdr:to>
      <xdr:col>30</xdr:col>
      <xdr:colOff>937260</xdr:colOff>
      <xdr:row>5</xdr:row>
      <xdr:rowOff>398145</xdr:rowOff>
    </xdr:to>
    <xdr:pic>
      <xdr:nvPicPr>
        <xdr:cNvPr id="1519" name="图片 19" descr="微信图片_20220112090316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-5400000">
          <a:off x="23184485" y="2303145"/>
          <a:ext cx="351155" cy="874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32</xdr:col>
      <xdr:colOff>17780</xdr:colOff>
      <xdr:row>5</xdr:row>
      <xdr:rowOff>67310</xdr:rowOff>
    </xdr:from>
    <xdr:to>
      <xdr:col>32</xdr:col>
      <xdr:colOff>923925</xdr:colOff>
      <xdr:row>5</xdr:row>
      <xdr:rowOff>389890</xdr:rowOff>
    </xdr:to>
    <xdr:pic>
      <xdr:nvPicPr>
        <xdr:cNvPr id="1520" name="图片 20" descr="微信图片_202201120903161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-5400000">
          <a:off x="24750395" y="2292985"/>
          <a:ext cx="322580" cy="906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34</xdr:col>
      <xdr:colOff>114935</xdr:colOff>
      <xdr:row>5</xdr:row>
      <xdr:rowOff>66040</xdr:rowOff>
    </xdr:from>
    <xdr:to>
      <xdr:col>34</xdr:col>
      <xdr:colOff>918210</xdr:colOff>
      <xdr:row>5</xdr:row>
      <xdr:rowOff>377825</xdr:rowOff>
    </xdr:to>
    <xdr:pic>
      <xdr:nvPicPr>
        <xdr:cNvPr id="1521" name="图片 21" descr="微信图片_202201120903161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 rot="-5400000">
          <a:off x="26402030" y="2338070"/>
          <a:ext cx="311785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36</xdr:col>
      <xdr:colOff>160020</xdr:colOff>
      <xdr:row>5</xdr:row>
      <xdr:rowOff>74295</xdr:rowOff>
    </xdr:from>
    <xdr:to>
      <xdr:col>36</xdr:col>
      <xdr:colOff>1085215</xdr:colOff>
      <xdr:row>5</xdr:row>
      <xdr:rowOff>411480</xdr:rowOff>
    </xdr:to>
    <xdr:pic>
      <xdr:nvPicPr>
        <xdr:cNvPr id="1522" name="图片 22" descr="微信图片_202201120903161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-5400000">
          <a:off x="28238450" y="2298065"/>
          <a:ext cx="337185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38</xdr:col>
      <xdr:colOff>71755</xdr:colOff>
      <xdr:row>5</xdr:row>
      <xdr:rowOff>18415</xdr:rowOff>
    </xdr:from>
    <xdr:to>
      <xdr:col>38</xdr:col>
      <xdr:colOff>927735</xdr:colOff>
      <xdr:row>5</xdr:row>
      <xdr:rowOff>406400</xdr:rowOff>
    </xdr:to>
    <xdr:pic>
      <xdr:nvPicPr>
        <xdr:cNvPr id="1523" name="图片 23" descr="微信图片_202201120903161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 rot="-5400000">
          <a:off x="29804360" y="2301875"/>
          <a:ext cx="387985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40</xdr:col>
      <xdr:colOff>66040</xdr:colOff>
      <xdr:row>5</xdr:row>
      <xdr:rowOff>10160</xdr:rowOff>
    </xdr:from>
    <xdr:to>
      <xdr:col>40</xdr:col>
      <xdr:colOff>853440</xdr:colOff>
      <xdr:row>5</xdr:row>
      <xdr:rowOff>381000</xdr:rowOff>
    </xdr:to>
    <xdr:pic>
      <xdr:nvPicPr>
        <xdr:cNvPr id="1524" name="图片 24" descr="微信图片_202201120903161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-5400000">
          <a:off x="31421070" y="2319655"/>
          <a:ext cx="370840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25</xdr:col>
      <xdr:colOff>9525</xdr:colOff>
      <xdr:row>6</xdr:row>
      <xdr:rowOff>6350</xdr:rowOff>
    </xdr:from>
    <xdr:to>
      <xdr:col>25</xdr:col>
      <xdr:colOff>1085850</xdr:colOff>
      <xdr:row>6</xdr:row>
      <xdr:rowOff>487045</xdr:rowOff>
    </xdr:to>
    <xdr:pic>
      <xdr:nvPicPr>
        <xdr:cNvPr id="1525" name="图片 1" descr="第三方10万拨付凭证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8583275" y="2955925"/>
          <a:ext cx="107632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27</xdr:col>
      <xdr:colOff>102235</xdr:colOff>
      <xdr:row>6</xdr:row>
      <xdr:rowOff>19685</xdr:rowOff>
    </xdr:from>
    <xdr:to>
      <xdr:col>27</xdr:col>
      <xdr:colOff>867410</xdr:colOff>
      <xdr:row>6</xdr:row>
      <xdr:rowOff>521970</xdr:rowOff>
    </xdr:to>
    <xdr:pic>
      <xdr:nvPicPr>
        <xdr:cNvPr id="1526" name="图片 2" descr="20230706成都采集14.865万回单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0419060" y="2969260"/>
          <a:ext cx="765175" cy="502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2"/>
  <sheetViews>
    <sheetView tabSelected="1" zoomScale="85" zoomScaleNormal="85" workbookViewId="0">
      <selection activeCell="H7" sqref="H7"/>
    </sheetView>
  </sheetViews>
  <sheetFormatPr defaultColWidth="9" defaultRowHeight="14.25"/>
  <cols>
    <col min="1" max="1" width="4.5" style="3" customWidth="1"/>
    <col min="2" max="2" width="8.375" style="3" customWidth="1"/>
    <col min="3" max="3" width="7.875" style="3" customWidth="1"/>
    <col min="4" max="4" width="8.625" style="3" customWidth="1"/>
    <col min="5" max="5" width="18.625" style="3" customWidth="1"/>
    <col min="6" max="6" width="11.375" style="3" customWidth="1"/>
    <col min="7" max="7" width="10.75" style="3" customWidth="1"/>
    <col min="8" max="8" width="9.125" style="3" customWidth="1"/>
    <col min="9" max="9" width="10.875" style="3" customWidth="1"/>
    <col min="10" max="10" width="13.375" style="4" hidden="1" customWidth="1"/>
    <col min="11" max="11" width="7" style="3" customWidth="1"/>
    <col min="12" max="12" width="9.875" style="3" customWidth="1"/>
    <col min="13" max="13" width="9.25" style="3" customWidth="1"/>
    <col min="14" max="14" width="9.625" style="3" customWidth="1"/>
    <col min="15" max="15" width="10.25" style="3" customWidth="1"/>
    <col min="16" max="16" width="8.625" style="3" customWidth="1"/>
    <col min="17" max="17" width="13.375" style="3" customWidth="1"/>
    <col min="18" max="18" width="9.5" style="3" customWidth="1"/>
    <col min="19" max="19" width="13.75" style="3" customWidth="1"/>
    <col min="20" max="20" width="11.75" style="3" customWidth="1"/>
    <col min="21" max="21" width="9.375" style="3" customWidth="1"/>
    <col min="22" max="22" width="13" style="3" customWidth="1"/>
    <col min="23" max="23" width="8.125" style="3" customWidth="1"/>
    <col min="24" max="24" width="12.75" style="3" customWidth="1"/>
    <col min="25" max="25" width="7.375" style="3" customWidth="1"/>
    <col min="26" max="26" width="14.625" style="3" customWidth="1"/>
    <col min="27" max="27" width="8.25" style="3" customWidth="1"/>
    <col min="28" max="28" width="12.75" style="3" customWidth="1"/>
    <col min="29" max="29" width="7.875" style="3" customWidth="1"/>
    <col min="30" max="31" width="12.75" style="3" customWidth="1"/>
    <col min="32" max="32" width="8" style="3" customWidth="1"/>
    <col min="33" max="33" width="12.75" style="3" customWidth="1"/>
    <col min="34" max="34" width="8.25" style="3" customWidth="1"/>
    <col min="35" max="35" width="15.125" style="3" customWidth="1"/>
    <col min="36" max="36" width="7.75" style="3" customWidth="1"/>
    <col min="37" max="37" width="15.125" style="3" customWidth="1"/>
    <col min="38" max="38" width="7.375" style="3" customWidth="1"/>
    <col min="39" max="39" width="15.125" style="3" customWidth="1"/>
    <col min="40" max="40" width="6.5" style="3" customWidth="1"/>
    <col min="41" max="41" width="14.125" style="3" customWidth="1"/>
    <col min="42" max="16384" width="9" style="5"/>
  </cols>
  <sheetData>
    <row r="1" spans="1:41">
      <c r="A1" s="6" t="s">
        <v>0</v>
      </c>
      <c r="B1" s="6"/>
      <c r="C1" s="7"/>
      <c r="D1" s="8"/>
      <c r="E1" s="4"/>
      <c r="F1" s="4"/>
      <c r="G1" s="4"/>
      <c r="H1" s="4"/>
      <c r="I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ht="78" customHeight="1" spans="1:4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</row>
    <row r="3" s="1" customFormat="1" ht="27" customHeight="1" spans="1:41">
      <c r="A3" s="10" t="s">
        <v>2</v>
      </c>
      <c r="B3" s="10"/>
      <c r="C3" s="10"/>
      <c r="D3" s="10"/>
      <c r="E3" s="10"/>
      <c r="F3" s="11"/>
      <c r="G3" s="11" t="s">
        <v>3</v>
      </c>
      <c r="H3" s="11"/>
      <c r="I3" s="11"/>
      <c r="J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49"/>
    </row>
    <row r="4" s="2" customFormat="1" ht="49" customHeight="1" spans="1:41">
      <c r="A4" s="12" t="s">
        <v>4</v>
      </c>
      <c r="B4" s="13" t="s">
        <v>5</v>
      </c>
      <c r="C4" s="14" t="s">
        <v>6</v>
      </c>
      <c r="D4" s="14"/>
      <c r="E4" s="15" t="s">
        <v>7</v>
      </c>
      <c r="F4" s="15" t="s">
        <v>8</v>
      </c>
      <c r="G4" s="15" t="s">
        <v>9</v>
      </c>
      <c r="H4" s="15" t="s">
        <v>10</v>
      </c>
      <c r="I4" s="15" t="s">
        <v>11</v>
      </c>
      <c r="J4" s="12" t="s">
        <v>12</v>
      </c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50"/>
    </row>
    <row r="5" s="2" customFormat="1" ht="30" customHeight="1" spans="1:41">
      <c r="A5" s="16"/>
      <c r="B5" s="13"/>
      <c r="C5" s="14" t="s">
        <v>13</v>
      </c>
      <c r="D5" s="17" t="s">
        <v>14</v>
      </c>
      <c r="E5" s="18"/>
      <c r="F5" s="18"/>
      <c r="G5" s="18"/>
      <c r="H5" s="18"/>
      <c r="I5" s="18"/>
      <c r="J5" s="14" t="s">
        <v>15</v>
      </c>
      <c r="K5" s="14" t="s">
        <v>16</v>
      </c>
      <c r="L5" s="14"/>
      <c r="M5" s="14"/>
      <c r="N5" s="14"/>
      <c r="O5" s="14"/>
      <c r="P5" s="14" t="s">
        <v>17</v>
      </c>
      <c r="Q5" s="14"/>
      <c r="R5" s="14" t="s">
        <v>18</v>
      </c>
      <c r="S5" s="14"/>
      <c r="T5" s="14"/>
      <c r="U5" s="14" t="s">
        <v>19</v>
      </c>
      <c r="V5" s="14"/>
      <c r="W5" s="14" t="s">
        <v>20</v>
      </c>
      <c r="X5" s="14"/>
      <c r="Y5" s="41" t="s">
        <v>21</v>
      </c>
      <c r="Z5" s="42"/>
      <c r="AA5" s="41" t="s">
        <v>22</v>
      </c>
      <c r="AB5" s="42"/>
      <c r="AC5" s="41" t="s">
        <v>23</v>
      </c>
      <c r="AD5" s="43"/>
      <c r="AE5" s="42"/>
      <c r="AF5" s="43" t="s">
        <v>24</v>
      </c>
      <c r="AG5" s="43"/>
      <c r="AH5" s="44" t="s">
        <v>25</v>
      </c>
      <c r="AI5" s="45"/>
      <c r="AJ5" s="46" t="s">
        <v>26</v>
      </c>
      <c r="AK5" s="46"/>
      <c r="AL5" s="47" t="s">
        <v>27</v>
      </c>
      <c r="AM5" s="48"/>
      <c r="AN5" s="41" t="s">
        <v>28</v>
      </c>
      <c r="AO5" s="42"/>
    </row>
    <row r="6" ht="34" customHeight="1" spans="1:41">
      <c r="A6" s="19">
        <v>5</v>
      </c>
      <c r="B6" s="20"/>
      <c r="C6" s="21" t="s">
        <v>29</v>
      </c>
      <c r="D6" s="22">
        <v>2500</v>
      </c>
      <c r="E6" s="23" t="s">
        <v>30</v>
      </c>
      <c r="F6" s="24">
        <v>1500</v>
      </c>
      <c r="G6" s="24">
        <v>1500</v>
      </c>
      <c r="H6" s="25">
        <f>F6-G6</f>
        <v>0</v>
      </c>
      <c r="I6" s="25">
        <f>IF(F6=0,0,G6/F6*100)</f>
        <v>100</v>
      </c>
      <c r="J6" s="25"/>
      <c r="K6" s="25">
        <v>90</v>
      </c>
      <c r="L6" s="25"/>
      <c r="M6" s="25"/>
      <c r="N6" s="25"/>
      <c r="O6" s="25"/>
      <c r="P6" s="25">
        <v>120</v>
      </c>
      <c r="Q6" s="25"/>
      <c r="R6" s="25">
        <v>90</v>
      </c>
      <c r="S6" s="25"/>
      <c r="T6" s="25"/>
      <c r="U6" s="25">
        <v>125</v>
      </c>
      <c r="V6" s="25"/>
      <c r="W6" s="25">
        <v>50</v>
      </c>
      <c r="X6" s="25"/>
      <c r="Y6" s="25">
        <v>50</v>
      </c>
      <c r="Z6" s="25"/>
      <c r="AA6" s="25">
        <v>50</v>
      </c>
      <c r="AB6" s="25"/>
      <c r="AC6" s="25">
        <v>450</v>
      </c>
      <c r="AD6" s="25"/>
      <c r="AE6" s="25"/>
      <c r="AF6" s="25">
        <v>50</v>
      </c>
      <c r="AG6" s="25"/>
      <c r="AH6" s="25">
        <v>60</v>
      </c>
      <c r="AI6" s="25"/>
      <c r="AJ6" s="25">
        <v>155</v>
      </c>
      <c r="AK6" s="25"/>
      <c r="AL6" s="25">
        <v>65</v>
      </c>
      <c r="AM6" s="25"/>
      <c r="AN6" s="25">
        <v>145</v>
      </c>
      <c r="AO6" s="51"/>
    </row>
    <row r="7" ht="44" customHeight="1" spans="1:41">
      <c r="A7" s="19">
        <v>6</v>
      </c>
      <c r="B7" s="20"/>
      <c r="C7" s="24"/>
      <c r="D7" s="26"/>
      <c r="E7" s="23" t="s">
        <v>31</v>
      </c>
      <c r="F7" s="24">
        <v>997.55</v>
      </c>
      <c r="G7" s="24">
        <v>687.865</v>
      </c>
      <c r="H7" s="25">
        <f>F7-G7</f>
        <v>309.685</v>
      </c>
      <c r="I7" s="36">
        <f>IF(F7=0,0,G7/F7*100)</f>
        <v>68.9554408300336</v>
      </c>
      <c r="J7" s="25"/>
      <c r="K7" s="25">
        <v>100</v>
      </c>
      <c r="L7" s="37"/>
      <c r="M7" s="38"/>
      <c r="N7" s="38"/>
      <c r="O7" s="38"/>
      <c r="P7" s="25">
        <v>90</v>
      </c>
      <c r="Q7" s="25"/>
      <c r="R7" s="25">
        <v>189</v>
      </c>
      <c r="S7" s="39"/>
      <c r="T7" s="29"/>
      <c r="U7" s="25">
        <v>135.135</v>
      </c>
      <c r="V7" s="40"/>
      <c r="W7" s="25">
        <v>148.865</v>
      </c>
      <c r="X7" s="25"/>
      <c r="Y7" s="25">
        <v>10</v>
      </c>
      <c r="Z7" s="25"/>
      <c r="AA7" s="25">
        <v>14.865</v>
      </c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51"/>
    </row>
    <row r="8" ht="34" customHeight="1" spans="1:41">
      <c r="A8" s="19">
        <v>7</v>
      </c>
      <c r="B8" s="27"/>
      <c r="C8" s="28" t="s">
        <v>32</v>
      </c>
      <c r="D8" s="25">
        <v>2500</v>
      </c>
      <c r="E8" s="29"/>
      <c r="F8" s="25">
        <f>SUM(F6:F7)</f>
        <v>2497.55</v>
      </c>
      <c r="G8" s="25">
        <f>SUM(G6:G7)</f>
        <v>2187.865</v>
      </c>
      <c r="H8" s="25">
        <f>F8-G8</f>
        <v>309.685</v>
      </c>
      <c r="I8" s="36">
        <f>IF(F8=0,0,G8/F8*100)</f>
        <v>87.6004484394707</v>
      </c>
      <c r="J8" s="36"/>
      <c r="K8" s="36"/>
      <c r="L8" s="36"/>
      <c r="M8" s="36"/>
      <c r="N8" s="36"/>
      <c r="O8" s="36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51"/>
    </row>
    <row r="9" ht="34" customHeight="1" spans="1:41">
      <c r="A9" s="30" t="s">
        <v>33</v>
      </c>
      <c r="B9" s="25"/>
      <c r="C9" s="25"/>
      <c r="D9" s="25"/>
      <c r="E9" s="29"/>
      <c r="F9" s="25"/>
      <c r="G9" s="25"/>
      <c r="H9" s="25"/>
      <c r="I9" s="36"/>
      <c r="J9" s="36"/>
      <c r="K9" s="36"/>
      <c r="L9" s="36"/>
      <c r="M9" s="36"/>
      <c r="N9" s="36"/>
      <c r="O9" s="36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51"/>
    </row>
    <row r="10" s="2" customFormat="1" ht="40" customHeight="1" spans="1:41">
      <c r="A10" s="31" t="s">
        <v>34</v>
      </c>
      <c r="B10" s="32"/>
      <c r="C10" s="33" t="s">
        <v>35</v>
      </c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52"/>
    </row>
    <row r="11" s="2" customFormat="1" ht="40" customHeight="1" spans="1:41">
      <c r="A11" s="32"/>
      <c r="B11" s="32"/>
      <c r="C11" s="33" t="s">
        <v>36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52"/>
    </row>
    <row r="12" s="2" customFormat="1" ht="40" customHeight="1" spans="1:41">
      <c r="A12" s="32"/>
      <c r="B12" s="32"/>
      <c r="C12" s="33" t="s">
        <v>37</v>
      </c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52"/>
    </row>
  </sheetData>
  <sheetProtection formatCells="0" formatColumns="0" formatRows="0" insertRows="0" insertColumns="0" insertHyperlinks="0" deleteColumns="0" deleteRows="0" sort="0"/>
  <protectedRanges>
    <protectedRange password="CF68" sqref="A$1:A$1048576 B$1:B$1048576 C$1:C$1048576 D$1:D$1048576 E$1:E$1048576 F$1:F$1048576 G$1:G$1048576 H$1:H$1048576 I$1:I$1048576 K$1:K$1048576 P$1:P$1048576 Q$1:Q$1048576 R$1:R$1048576 T$1:T$1048576 U$1:U$1048576 V$1:V$1048576 W$1:W$1048576 X$1:X$1048576 AO$1:AO$1048576" name="区域1"/>
  </protectedRanges>
  <mergeCells count="37">
    <mergeCell ref="A1:C1"/>
    <mergeCell ref="A2:AO2"/>
    <mergeCell ref="A3:E3"/>
    <mergeCell ref="H3:I3"/>
    <mergeCell ref="P3:Q3"/>
    <mergeCell ref="C4:D4"/>
    <mergeCell ref="J4:AO4"/>
    <mergeCell ref="K5:O5"/>
    <mergeCell ref="P5:Q5"/>
    <mergeCell ref="R5:T5"/>
    <mergeCell ref="U5:V5"/>
    <mergeCell ref="W5:X5"/>
    <mergeCell ref="Y5:Z5"/>
    <mergeCell ref="AA5:AB5"/>
    <mergeCell ref="AC5:AE5"/>
    <mergeCell ref="AF5:AG5"/>
    <mergeCell ref="AH5:AI5"/>
    <mergeCell ref="AJ5:AK5"/>
    <mergeCell ref="AL5:AM5"/>
    <mergeCell ref="AN5:AO5"/>
    <mergeCell ref="L7:O7"/>
    <mergeCell ref="S7:T7"/>
    <mergeCell ref="A9:B9"/>
    <mergeCell ref="C10:AO10"/>
    <mergeCell ref="C11:AO11"/>
    <mergeCell ref="C12:AO12"/>
    <mergeCell ref="A4:A5"/>
    <mergeCell ref="B4:B5"/>
    <mergeCell ref="B6:B8"/>
    <mergeCell ref="C6:C7"/>
    <mergeCell ref="D6:D7"/>
    <mergeCell ref="E4:E5"/>
    <mergeCell ref="F4:F5"/>
    <mergeCell ref="G4:G5"/>
    <mergeCell ref="H4:H5"/>
    <mergeCell ref="I4:I5"/>
    <mergeCell ref="A10:B12"/>
  </mergeCells>
  <pageMargins left="0.75" right="0.75" top="1" bottom="1" header="0.511805555555556" footer="0.511805555555556"/>
  <pageSetup paperSize="9" orientation="landscape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</rangeList>
  <rangeList sheetStid="2" master=""/>
  <rangeList sheetStid="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鉄超</cp:lastModifiedBy>
  <dcterms:created xsi:type="dcterms:W3CDTF">2018-05-27T03:28:41Z</dcterms:created>
  <dcterms:modified xsi:type="dcterms:W3CDTF">2024-05-09T08:57:11Z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1385774E045249BF9E7A23A9B78166E4_13</vt:lpwstr>
  </property>
</Properties>
</file>