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 activeTab="11"/>
  </bookViews>
  <sheets>
    <sheet name="1收支总表" sheetId="2" r:id="rId1"/>
    <sheet name="2收入总表" sheetId="3" r:id="rId2"/>
    <sheet name="3支出总表" sheetId="4" r:id="rId3"/>
    <sheet name="4财拨总表" sheetId="5" r:id="rId4"/>
    <sheet name="5一般预算支出" sheetId="6" r:id="rId5"/>
    <sheet name="6基本支出" sheetId="7" r:id="rId6"/>
    <sheet name="7支出经济分类汇总表" sheetId="13" r:id="rId7"/>
    <sheet name="8三公" sheetId="8" r:id="rId8"/>
    <sheet name="9政府性基金" sheetId="9" r:id="rId9"/>
    <sheet name="10项目支出" sheetId="10" r:id="rId10"/>
    <sheet name="11整体绩效" sheetId="12" r:id="rId11"/>
    <sheet name="12项目绩效目标表" sheetId="11"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<sst xmlns="http://schemas.openxmlformats.org/spreadsheetml/2006/main" count="877" uniqueCount="519">
  <si>
    <t xml:space="preserve">预算01表  </t>
  </si>
  <si>
    <t>2024年部门收支预算表</t>
  </si>
  <si>
    <t>部门/单位：渑池县住房和城乡建设局</t>
  </si>
  <si>
    <t>单位：万元</t>
  </si>
  <si>
    <t>收      入</t>
  </si>
  <si>
    <t>支      出</t>
  </si>
  <si>
    <t>项    目</t>
  </si>
  <si>
    <t>预算数</t>
  </si>
  <si>
    <t>一、一般公共预算拨款收入</t>
  </si>
  <si>
    <t>一、一般公共服务</t>
  </si>
  <si>
    <t>二、政府性基金预算拨款收入</t>
  </si>
  <si>
    <t>二、外交</t>
  </si>
  <si>
    <t>三、国有资本经营预算拨款收入</t>
  </si>
  <si>
    <t>三、国防</t>
  </si>
  <si>
    <t>四、财政专户管理资金收入</t>
  </si>
  <si>
    <t>四、公共安全</t>
  </si>
  <si>
    <t>五、事业收入</t>
  </si>
  <si>
    <t>五、教育</t>
  </si>
  <si>
    <t>六、事业单位经营收入</t>
  </si>
  <si>
    <t>六、科学技术</t>
  </si>
  <si>
    <t>七、上级补助收入</t>
  </si>
  <si>
    <t>七、文化旅游体育与传媒</t>
  </si>
  <si>
    <t>八、附属单位上缴收入</t>
  </si>
  <si>
    <t>八、社会保障和就业</t>
  </si>
  <si>
    <t>九、其他收入</t>
  </si>
  <si>
    <t>九、社会保险基金支出</t>
  </si>
  <si>
    <t>十、卫生健康</t>
  </si>
  <si>
    <t>十一、节能环保</t>
  </si>
  <si>
    <t>十二、城乡社区事务</t>
  </si>
  <si>
    <t>十三、农林水事务</t>
  </si>
  <si>
    <t>十四、交通运输</t>
  </si>
  <si>
    <t>十五、资源勘探信息等</t>
  </si>
  <si>
    <t>十六、商业服务业等</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</si>
  <si>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</si>
  <si>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</si>
  <si>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</si>
  <si>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</si>
  <si>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</si>
  <si>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</si>
  <si>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</si>
  <si>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</si>
  <si>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</si>
  <si>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</si>
  <si>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</si>
  <si>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</si>
  <si>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</si>
  <si>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三十四、抗疫特别国债安排的支出</t>
  </si>
  <si>
    <t>本年收入合计</t>
  </si>
  <si>
    <t>本 年 支 出 合 计</t>
  </si>
  <si>
    <t>上年结转结余</t>
  </si>
  <si>
    <t>年终结转结余</t>
  </si>
  <si>
    <t xml:space="preserve">            收    入    总    计</t>
  </si>
  <si>
    <t>支 出 合 计</t>
  </si>
  <si>
    <t>备注：财政专户管理资金收入是指教育收费收入；事业收入不含教育收费收入，下同。</t>
  </si>
  <si>
    <t>预算02表</t>
  </si>
  <si>
    <t>2024年部门收入预算表</t>
  </si>
  <si>
    <t>部门（单位）代码</t>
  </si>
  <si>
    <t>单位名称</t>
  </si>
  <si>
    <t>总计</t>
  </si>
  <si>
    <t>本年收入</t>
  </si>
  <si>
    <t>合计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</si>
  <si>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</si>
  <si>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</si>
  <si>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</si>
  <si>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</si>
  <si>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</si>
  <si>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</si>
  <si>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</si>
  <si>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</si>
  <si>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</si>
  <si>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</si>
  <si>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703</t>
  </si>
  <si>
    <t>渑池县住房和城乡建设局</t>
  </si>
  <si>
    <t>703001</t>
  </si>
  <si>
    <t>预算03表</t>
  </si>
  <si>
    <t>2024年部门支出预算表</t>
  </si>
  <si>
    <t>科目编码</t>
  </si>
  <si>
    <t>科目名称</t>
  </si>
  <si>
    <t>基本支出</t>
  </si>
  <si>
    <t>项目支出</t>
  </si>
  <si>
    <t>事业单位经营支出</t>
  </si>
  <si>
    <t>上缴上级支出</t>
  </si>
  <si>
    <t>对附属单位补助支出</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</si>
  <si>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</si>
  <si>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</si>
  <si>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</si>
  <si>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</si>
  <si>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</si>
  <si>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</si>
  <si>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</si>
  <si>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</si>
  <si>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</si>
  <si>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</si>
  <si>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</si>
  <si>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</si>
  <si>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2101101</t>
  </si>
  <si>
    <t>行政单位医疗</t>
  </si>
  <si>
    <t>2101102</t>
  </si>
  <si>
    <t>事业单位医疗</t>
  </si>
  <si>
    <t>211</t>
  </si>
  <si>
    <t>节能环保支出</t>
  </si>
  <si>
    <t>21110</t>
  </si>
  <si>
    <t>能源节约利用</t>
  </si>
  <si>
    <t>2111001</t>
  </si>
  <si>
    <t>212</t>
  </si>
  <si>
    <t>城乡社区支出</t>
  </si>
  <si>
    <t>21201</t>
  </si>
  <si>
    <t>城乡社区管理事务</t>
  </si>
  <si>
    <t>2120101</t>
  </si>
  <si>
    <t>行政运行</t>
  </si>
  <si>
    <t>2120199</t>
  </si>
  <si>
    <t>其他城乡社区管理事务支出</t>
  </si>
  <si>
    <t>21202</t>
  </si>
  <si>
    <t>城乡社区规划与管理</t>
  </si>
  <si>
    <t>2120201</t>
  </si>
  <si>
    <t>21203</t>
  </si>
  <si>
    <t>城乡社区公共设施</t>
  </si>
  <si>
    <t>2120303</t>
  </si>
  <si>
    <t>小城镇基础设施建设</t>
  </si>
  <si>
    <t>221</t>
  </si>
  <si>
    <t>住房保障支出</t>
  </si>
  <si>
    <t>22102</t>
  </si>
  <si>
    <t>住房改革支出</t>
  </si>
  <si>
    <t>2210201</t>
  </si>
  <si>
    <t>住房公积金</t>
  </si>
  <si>
    <t>合      计</t>
  </si>
  <si>
    <t>预算04表</t>
  </si>
  <si>
    <t>2024年财政拨款收支总体情况表</t>
  </si>
  <si>
    <t>项目</t>
  </si>
  <si>
    <t xml:space="preserve"> 政府性基金  </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</si>
  <si>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</si>
  <si>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</si>
  <si>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</si>
  <si>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</si>
  <si>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</si>
  <si>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</si>
  <si>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</si>
  <si>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</si>
  <si>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</si>
  <si>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</si>
  <si>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</si>
  <si>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</si>
  <si>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</si>
  <si>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</si>
  <si>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（九）医疗卫生与计划生育支出</t>
  </si>
  <si>
    <t>（十）卫生健康支出</t>
  </si>
  <si>
    <t>（十一）节能环保支出</t>
  </si>
  <si>
    <t>（十二）城乡社区事务支出</t>
  </si>
  <si>
    <t>（十三）农林水事务支出</t>
  </si>
  <si>
    <t>（十四）交通运输支出</t>
  </si>
  <si>
    <t>（十五）资源勘探信息等支出</t>
  </si>
  <si>
    <t>（十六）商业服务业等支出</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</si>
  <si>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</si>
  <si>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</si>
  <si>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</si>
  <si>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</si>
  <si>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</si>
  <si>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</si>
  <si>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</si>
  <si>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</si>
  <si>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</si>
  <si>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</si>
  <si>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</si>
  <si>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</si>
  <si>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</si>
  <si>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（三十四）抗疫特别国债安排的支出</t>
  </si>
  <si>
    <t>二、年终结转结余</t>
  </si>
  <si>
    <t>收    入    总    计</t>
  </si>
  <si>
    <t>支    出    总    计</t>
  </si>
  <si>
    <t>预算05表</t>
  </si>
  <si>
    <t>2024年一般公共预算支出预算表</t>
  </si>
  <si>
    <t>小计</t>
  </si>
  <si>
    <t>人员经费</t>
  </si>
  <si>
    <t>公用经费</t>
  </si>
  <si>
    <t xml:space="preserve">合      计 </t>
  </si>
  <si>
    <t>预算06表</t>
  </si>
  <si>
    <t>2024年一般公共预算基本支出表</t>
  </si>
  <si>
    <t>部门预算支出经济分类科目</t>
  </si>
  <si>
    <t>本年一般公共预算基本支出</t>
  </si>
  <si>
    <t>301</t>
  </si>
  <si>
    <t>工资福利支出</t>
  </si>
  <si>
    <t>30101</t>
  </si>
  <si>
    <t>基本工资</t>
  </si>
  <si>
    <t>30102</t>
  </si>
  <si>
    <t>津贴补贴</t>
  </si>
  <si>
    <t>30108</t>
  </si>
  <si>
    <t>机关事业单位基本养老保险缴费</t>
  </si>
  <si>
    <t>30110</t>
  </si>
  <si>
    <t>职工基本医疗保险缴费</t>
  </si>
  <si>
    <t>30112</t>
  </si>
  <si>
    <t>其他社会保障缴费</t>
  </si>
  <si>
    <t>30113</t>
  </si>
  <si>
    <t>302</t>
  </si>
  <si>
    <t>商品和服务支出</t>
  </si>
  <si>
    <t>30201</t>
  </si>
  <si>
    <t>办公费</t>
  </si>
  <si>
    <t>30228</t>
  </si>
  <si>
    <t>工会经费</t>
  </si>
  <si>
    <t>30229</t>
  </si>
  <si>
    <t>福利费</t>
  </si>
  <si>
    <t>30239</t>
  </si>
  <si>
    <t>其他交通费用</t>
  </si>
  <si>
    <t>303</t>
  </si>
  <si>
    <t>对个人和家庭的补助</t>
  </si>
  <si>
    <t>30301</t>
  </si>
  <si>
    <t>离休费</t>
  </si>
  <si>
    <t>30302</t>
  </si>
  <si>
    <t>退休费</t>
  </si>
  <si>
    <t>30305</t>
  </si>
  <si>
    <t>生活补助</t>
  </si>
  <si>
    <t>合  计</t>
  </si>
  <si>
    <t>预算07表</t>
  </si>
  <si>
    <t>2024年支出经济分类汇总表</t>
  </si>
  <si>
    <t xml:space="preserve">部门名称：  </t>
  </si>
  <si>
    <t xml:space="preserve"> 部门预算经济分类  </t>
  </si>
  <si>
    <t>政府预算经济分类</t>
  </si>
  <si>
    <t>政府性基金</t>
  </si>
  <si>
    <t>财政专户管理资金收入</t>
  </si>
  <si>
    <t xml:space="preserve"> 其他收入  </t>
  </si>
  <si>
    <t xml:space="preserve"> 类</t>
  </si>
  <si>
    <t>款</t>
  </si>
  <si>
    <t>其中：财政拨款</t>
  </si>
  <si>
    <t>01</t>
  </si>
  <si>
    <t>509</t>
  </si>
  <si>
    <t>05</t>
  </si>
  <si>
    <t>离退休费</t>
  </si>
  <si>
    <t>02</t>
  </si>
  <si>
    <t>505</t>
  </si>
  <si>
    <t>08</t>
  </si>
  <si>
    <t>10</t>
  </si>
  <si>
    <t>310</t>
  </si>
  <si>
    <t>06</t>
  </si>
  <si>
    <t>大型修缮</t>
  </si>
  <si>
    <t>503</t>
  </si>
  <si>
    <t>07</t>
  </si>
  <si>
    <t>社会福利和救助</t>
  </si>
  <si>
    <t>39</t>
  </si>
  <si>
    <t>12</t>
  </si>
  <si>
    <t>29</t>
  </si>
  <si>
    <t>28</t>
  </si>
  <si>
    <t>501</t>
  </si>
  <si>
    <t>社会保障缴费</t>
  </si>
  <si>
    <t>13</t>
  </si>
  <si>
    <t>03</t>
  </si>
  <si>
    <t>取暖费</t>
  </si>
  <si>
    <t>工资奖金津补贴</t>
  </si>
  <si>
    <t>99</t>
  </si>
  <si>
    <t>其他商品和服务支出</t>
  </si>
  <si>
    <t>502</t>
  </si>
  <si>
    <t>其他资本性支出</t>
  </si>
  <si>
    <t>31</t>
  </si>
  <si>
    <t>公务用车运行维护费</t>
  </si>
  <si>
    <t>309</t>
  </si>
  <si>
    <t>504</t>
  </si>
  <si>
    <t>17</t>
  </si>
  <si>
    <t>公务接待费</t>
  </si>
  <si>
    <t>维修(护)费</t>
  </si>
  <si>
    <t>09</t>
  </si>
  <si>
    <t>维修（护）费</t>
  </si>
  <si>
    <t>电费</t>
  </si>
  <si>
    <t>27</t>
  </si>
  <si>
    <t>委托业务费</t>
  </si>
  <si>
    <t>基础设施建设</t>
  </si>
  <si>
    <t>506</t>
  </si>
  <si>
    <t>资本性支出（一）</t>
  </si>
  <si>
    <t>办公经费</t>
  </si>
  <si>
    <t>其他对个人和家庭的补助</t>
  </si>
  <si>
    <t>其他对个人和家庭补助</t>
  </si>
  <si>
    <t>预算08表</t>
  </si>
  <si>
    <t>2024年一般公共预算“三公”经费支出表</t>
  </si>
  <si>
    <t>“三公”经费合计</t>
  </si>
  <si>
    <t>因公出国（境）费</t>
  </si>
  <si>
    <t>公务用车购置及运行费</t>
  </si>
  <si>
    <t>公务用车购置费</t>
  </si>
  <si>
    <t>公务用车运行费</t>
  </si>
  <si>
    <t>预算09表</t>
  </si>
  <si>
    <t>2024年政府性基金预算支出表</t>
  </si>
  <si>
    <t>本年政府性基金预算支出</t>
  </si>
  <si>
    <t>合          计</t>
  </si>
  <si>
    <t>我部门本年无使用政府性基金预算拨款安排的支出。</t>
  </si>
  <si>
    <t>预算10表</t>
  </si>
  <si>
    <t>2024年项目支出表</t>
  </si>
  <si>
    <t>类型</t>
  </si>
  <si>
    <t>项目名称</t>
  </si>
  <si>
    <t>项目单位</t>
  </si>
  <si>
    <t>本年拨款</t>
  </si>
  <si>
    <t>财政拨款结转结余</t>
  </si>
  <si>
    <t>财政专户管理资金本年</t>
  </si>
  <si>
    <t>财政专户管理资金结转</t>
  </si>
  <si>
    <t>单位资金本年</t>
  </si>
  <si>
    <t>单位资金结转</t>
  </si>
  <si>
    <t>其他运转类</t>
  </si>
  <si>
    <t>旧城老旧小区清洁能源取暖</t>
  </si>
  <si>
    <t>小城镇建设专项经费</t>
  </si>
  <si>
    <t>村镇户厕危房突害普查改造补助</t>
  </si>
  <si>
    <t>公车购置及运行维护费</t>
  </si>
  <si>
    <t>特定目标类</t>
  </si>
  <si>
    <t>工程欠款</t>
  </si>
  <si>
    <t>城区基础设施路灯及气象观站</t>
  </si>
  <si>
    <t>热力供暖管网改造及补贴</t>
  </si>
  <si>
    <t>建筑规划施工图设计审查及信息智能化管理</t>
  </si>
  <si>
    <t>道路及城区管网排涝设施</t>
  </si>
  <si>
    <t>渑池县城关镇老城区城市改造更新项目</t>
  </si>
  <si>
    <t>保障房经费和物业管理费用</t>
  </si>
  <si>
    <t>渑池县房地产服务中心</t>
  </si>
  <si>
    <t>廉租住房货币补贴</t>
  </si>
  <si>
    <t>维修费</t>
  </si>
  <si>
    <t>本级部门(单位)整体绩效目标表</t>
  </si>
  <si>
    <t>（2024年度）</t>
  </si>
  <si>
    <t xml:space="preserve">部门（单位）名称  </t>
  </si>
  <si>
    <t>年度履职目标</t>
  </si>
  <si>
    <t>负责全县城镇中低收入群体住房保障工作。贯彻落实党和国家、省、市住房保障工作的法律、法律和方针政策，会同有关部门做好国家、省、市、县住房保障资金安排工作并监督实施。会同有关部门开展保障性住房建设项目融资工作。会同有关部门拟订全县各类棚户区改造方案并监督实施。会同有关部门做好全县保障性住房资产监管工作，依法维护资产的安全完整。负责保障性安居工程信息统计管理工作和住房保障信息化工作。负责城区廉租房、公租房和直管公房管理职责。负责老旧小区改造实施。
监督管理全县房地产市场。贯彻落实房地产市场监管方面的法律、法规和政策，加强市场监管；监督实施全县房地产开发、房屋交易、房屋租赁、房屋面积管理、房地产中介管理、物业管理、物业专项维修资金管理的制度执行。指导监督全县房屋产权管理等工作。
负责房地产中介服务组织管理。依法查处交易、租赁、抵押、拍卖等房地产市场活动中的各种违法违规行为。
组织实施全县范围内房屋征收与补偿工作，贯彻执行国家、省、市有关房屋征收与补偿法律法规和政策。组织实施征收项目的调查、统计，拟定征收补偿方案并监督实施。</t>
  </si>
  <si>
    <t>年度主要任务</t>
  </si>
  <si>
    <t>任务名称</t>
  </si>
  <si>
    <t>主要内容</t>
  </si>
  <si>
    <t>建筑市场管理</t>
  </si>
  <si>
    <t>监督管理全县建筑市场，规范市场各方主体行为。贯彻执行建筑行业的法律、法规、政策；指导全县建筑活动，宣传贯彻建筑行业强制性标准，对标准执行情况进行监督检查；组织实施房屋建筑和市政基础设施工程项目招投标活动的监督检查；负责全县房屋建筑和市政基础设施工程建设质量安全消防监管工作，贯彻落实房屋建筑和市政基础设施工程质量安全消防监管的法律、法规、规章和制度，组织或参与工程重大质量、安全事故的调查处理；综合管理工程监理工作；指导和管理全县建筑市场和建筑队伍，负责建筑安装、建筑装饰的行业管理；监督执行建筑工程质量、安全生产和竣工验收备案的政策和制度，指导实施建筑业技术政策。负责城市基础设施配套费征收工作。</t>
  </si>
  <si>
    <t xml:space="preserve">预算情况  </t>
  </si>
  <si>
    <t>部门预算总额（万元）</t>
  </si>
  <si>
    <t>1、资金来源：（1）政府预算资金</t>
  </si>
  <si>
    <t xml:space="preserve">       （2）财政专户管理资金</t>
  </si>
  <si>
    <t xml:space="preserve">       （3）单位资金</t>
  </si>
  <si>
    <t>2、资金结构：（1）基本支出</t>
  </si>
  <si>
    <t xml:space="preserve">       （2）项目支出</t>
  </si>
  <si>
    <t>一级指标</t>
  </si>
  <si>
    <t>二级指标</t>
  </si>
  <si>
    <t>三级指标</t>
  </si>
  <si>
    <t>指标值</t>
  </si>
  <si>
    <t>指标值说明</t>
  </si>
  <si>
    <t xml:space="preserve"> 投入管理指标  </t>
  </si>
  <si>
    <t xml:space="preserve">工作目标管理  </t>
  </si>
  <si>
    <t>年度履职目标相关性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</si>
  <si>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</si>
  <si>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</si>
  <si>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工作任务科学性</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</si>
  <si>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</si>
  <si>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</si>
  <si>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绩效指标合理性</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</si>
  <si>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</si>
  <si>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</si>
  <si>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 xml:space="preserve">预算和财务管理  </t>
  </si>
  <si>
    <t>预算编制完整性</t>
  </si>
  <si>
    <t>完整</t>
  </si>
  <si>
    <t>1.部门所有收入是否全部纳入部门预算；2.部门支出预算是否统筹各类资金来源，全部纳入部门预算管理。</t>
  </si>
  <si>
    <t>专项资金细化率</t>
  </si>
  <si>
    <t>≥90%</t>
  </si>
  <si>
    <t>专项资金细化率=（已细化到具体市县和承担单位的资金数/部门参与分配资金总数）×100%。</t>
  </si>
  <si>
    <t>预算执行率</t>
  </si>
  <si>
    <t>预算执行率=（预算完成数/预算数）×100%。预算完成数指部门实际执行的预算数；预算数指财政部门批复的本年度部门的（调整）预算数。</t>
  </si>
  <si>
    <t>预算调整率</t>
  </si>
  <si>
    <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</si>
  <si>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</si>
  <si>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t>
  </si>
  <si>
    <t>结转结余率=结转结余总额/预算数*100%。结转结余总额是指部门本年度的结转结余资金之和。预算数是指财政部门批复的本年度部门的（调整）预算数。</t>
  </si>
  <si>
    <t>“三公经费”控制率</t>
  </si>
  <si>
    <t>≤90%</t>
  </si>
  <si>
    <t>“三公经费”控制率=本年度“三公经费”实际支出数/“三公经费”预算数*100%</t>
  </si>
  <si>
    <t>政府采购执行率</t>
  </si>
  <si>
    <t>政府采购执行率=（实际政府采购金额/政府采购预算数）×100%。政府采购预算：采购机关根据事业发展计划和行政任务编制的、并经过规定程序批准的年度政府采购计划。</t>
  </si>
  <si>
    <t>决算真实性</t>
  </si>
  <si>
    <t>真实</t>
  </si>
  <si>
    <t>反映本部门决算工作情况。决算编制数据是否账表一致，即决算报表数据与会计账簿数据是否一致。</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</si>
  <si>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</si>
  <si>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</si>
  <si>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</si>
  <si>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管理制度健全性</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</si>
  <si>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</si>
  <si>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</si>
  <si>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预决算信息公开性</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</si>
  <si>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</si>
  <si>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</si>
  <si>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资产管理规范性</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</si>
  <si>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</si>
  <si>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</si>
  <si>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 xml:space="preserve">绩效管理  </t>
  </si>
  <si>
    <t>绩效目标编制完成率</t>
  </si>
  <si>
    <t>100%</t>
  </si>
  <si>
    <t>部门（单位）按要求编制绩效目标的项目数量占应编制绩效目标项目总数的比重。部门目标编制完成率=已完成绩效目标编制项目数量/部门应编制绩效目标项目总数*100%</t>
  </si>
  <si>
    <t>绩效监控完成率</t>
  </si>
  <si>
    <t>部门（单位）按要求实施绩效监控的项目数量占应实施绩效监控项目总数的比重。部门绩效监控完成率=已完成绩效监控项目数量/部门项目总数*100%</t>
  </si>
  <si>
    <t>绩效自评完成率</t>
  </si>
  <si>
    <t>部门（单位）按要求实施绩效自评的项目数量占应实施绩效自评项目总数的比重。部门绩效自评完成率=已完成评价项目数量/部门项目总数*100%</t>
  </si>
  <si>
    <t>部门绩效评价完成率</t>
  </si>
  <si>
    <t>部门重点绩效评价项目评价完成情况。部门绩效评价完成率=已完成评价项目数量/部门重点绩效评价项目数*100%</t>
  </si>
  <si>
    <t>评价结果应用率</t>
  </si>
  <si>
    <t>绩效监控、单位自评、部门绩效评价、财政重点绩效评价结果应用情况。评价结果应用率=评价提出的意见建议采纳数/提出的意见建议总数*100%</t>
  </si>
  <si>
    <t xml:space="preserve">产出指标  </t>
  </si>
  <si>
    <t>重点工作任务完成</t>
  </si>
  <si>
    <t>重点工作任务完成率</t>
  </si>
  <si>
    <t>≥95%</t>
  </si>
  <si>
    <t>反映本部门负责的重点工作任务进展情况。分项具体列示本部门重点工作任务推进情况，相关情况应予以细化、量化表述。</t>
  </si>
  <si>
    <t>履职目标实现</t>
  </si>
  <si>
    <t>履职目标实现率</t>
  </si>
  <si>
    <t>反映本部门制定的年度工作目标达成情况。分项具体列示本部门年度工作目标达成情况，相关情况应予以细化、量化表述。</t>
  </si>
  <si>
    <t xml:space="preserve">效益指标  </t>
  </si>
  <si>
    <t>履职效益</t>
  </si>
  <si>
    <t>稳步提高</t>
  </si>
  <si>
    <t>反映部门履职对经济社会发展等所带来的直接或间接影响。可根据部门实际情况有选择的进行设置，并将三级指标细化为相应的个性化指标。</t>
  </si>
  <si>
    <t>满意度</t>
  </si>
  <si>
    <t>社会满意度</t>
  </si>
  <si>
    <t>反映社会公众或服务对象在部门履职效果、解决民众关心的热点问题等方面的满意程度。可根据部门实际情况有选择的进行设置，并将三级指标细化为相应的个性化指标。</t>
  </si>
  <si>
    <t>预算12表</t>
  </si>
  <si>
    <t>2024年部门预算项目绩效目标汇总表</t>
  </si>
  <si>
    <t>单位名称：渑池县住房和城乡建设局</t>
  </si>
  <si>
    <t>单位编码（项目编码）</t>
  </si>
  <si>
    <t>项目单位 （项目名称）</t>
  </si>
  <si>
    <t>项目金额（万元）</t>
  </si>
  <si>
    <t>绩效目标</t>
  </si>
  <si>
    <t xml:space="preserve">成本指标  </t>
  </si>
  <si>
    <t xml:space="preserve">满意度指标  </t>
  </si>
  <si>
    <t>资金总额</t>
  </si>
  <si>
    <t>政府预算资金</t>
  </si>
  <si>
    <t>411221240000000004420</t>
  </si>
  <si>
    <t>小城镇建设规划专项经费</t>
  </si>
  <si>
    <t xml:space="preserve">	 专项规划经费</t>
  </si>
  <si>
    <t>10万元</t>
  </si>
  <si>
    <t>对城镇建设进行专项规划</t>
  </si>
  <si>
    <t>达标</t>
  </si>
  <si>
    <t xml:space="preserve">	 群众满意度</t>
  </si>
  <si>
    <t xml:space="preserve">	 合理利用经费</t>
  </si>
  <si>
    <t>12月</t>
  </si>
  <si>
    <t>411221240000000004408</t>
  </si>
  <si>
    <t>渑池县老旧小区旧城改造及节能改造项目</t>
  </si>
  <si>
    <t>改造小区</t>
  </si>
  <si>
    <t>51个</t>
  </si>
  <si>
    <t>改善居民生活环境</t>
  </si>
  <si>
    <t>改善</t>
  </si>
  <si>
    <t>受益人口满意度</t>
  </si>
  <si>
    <t>农村20万平方米</t>
  </si>
  <si>
    <t>≥20万平方米</t>
  </si>
  <si>
    <t>城区45万平方米</t>
  </si>
  <si>
    <t>≥45万平方米</t>
  </si>
  <si>
    <t>设计及施工符合现行的国家有关建筑设计规范和行业标准率</t>
  </si>
  <si>
    <t>符合</t>
  </si>
  <si>
    <t>411221240000000004410</t>
  </si>
  <si>
    <t>渑池县危房改造鉴定及户厕改造项目</t>
  </si>
  <si>
    <t>出具鉴定报告</t>
  </si>
  <si>
    <t>改善居民居住条件</t>
  </si>
  <si>
    <t>调查危改户住房的满意度</t>
  </si>
  <si>
    <t>鉴定户数</t>
  </si>
  <si>
    <t>≥300户</t>
  </si>
  <si>
    <t>通过鉴定，确保危房不住人</t>
  </si>
  <si>
    <t>确保</t>
  </si>
  <si>
    <t>优化居住环境，切实增强人民群众的获得感、幸福感和安全感</t>
  </si>
  <si>
    <t>优化</t>
  </si>
  <si>
    <t>411221240000000004412</t>
  </si>
  <si>
    <t>渑池县中心城区污水管网及玉皇庙沟排水防涝项目</t>
  </si>
  <si>
    <t>管网总长度</t>
  </si>
  <si>
    <t>16.5公里</t>
  </si>
  <si>
    <t>合格</t>
  </si>
  <si>
    <t>411221240000000004413</t>
  </si>
  <si>
    <t>渑池县热力管网改造及供暖补贴项目</t>
  </si>
  <si>
    <t>热源补贴</t>
  </si>
  <si>
    <t>≤5000万元</t>
  </si>
  <si>
    <t>供热面积</t>
  </si>
  <si>
    <t>≥300万元</t>
  </si>
  <si>
    <t>年度采暖费收入</t>
  </si>
  <si>
    <t>≥4300万元</t>
  </si>
  <si>
    <t>供暖满意率</t>
  </si>
  <si>
    <t>改造下欠</t>
  </si>
  <si>
    <t>≤3248万元</t>
  </si>
  <si>
    <t>用户室温</t>
  </si>
  <si>
    <t>≥18摄氏度</t>
  </si>
  <si>
    <t>保障居民冬季采暖</t>
  </si>
  <si>
    <t>保障</t>
  </si>
  <si>
    <t>2023.11.15-2025.3.15</t>
  </si>
  <si>
    <t>120天</t>
  </si>
  <si>
    <t>减少二氧化碳排放</t>
  </si>
  <si>
    <t>减少</t>
  </si>
  <si>
    <t>411221240000000004414</t>
  </si>
  <si>
    <t>渑池县道路畅通工程</t>
  </si>
  <si>
    <t>道路总长度</t>
  </si>
  <si>
    <t>13256米</t>
  </si>
  <si>
    <t>改善居住条件，提升城市品质</t>
  </si>
  <si>
    <t>调查群众对道路畅通满意度</t>
  </si>
  <si>
    <t>各项基础配套设施完善，质量达标。</t>
  </si>
  <si>
    <t>完善</t>
  </si>
  <si>
    <t>411221240000000004417</t>
  </si>
  <si>
    <t>渑池县城区路灯电费维护费及气象站项目</t>
  </si>
  <si>
    <t>路灯盏数</t>
  </si>
  <si>
    <t>4119盏</t>
  </si>
  <si>
    <t>保证重要道路照明安全</t>
  </si>
  <si>
    <t>群众城区路灯管理满意度</t>
  </si>
  <si>
    <t>≥98%</t>
  </si>
  <si>
    <t>路灯维护维修</t>
  </si>
  <si>
    <t>维护</t>
  </si>
  <si>
    <t>合理采用照明设备，避免光污染</t>
  </si>
  <si>
    <t>合理采用节能减排措施，节约能源</t>
  </si>
  <si>
    <t>411221240000000060007</t>
  </si>
  <si>
    <t>2024年度住建局工程欠款</t>
  </si>
  <si>
    <t>工程款</t>
  </si>
  <si>
    <t>1120万元</t>
  </si>
  <si>
    <t>提升城市形象，促进市场投资</t>
  </si>
  <si>
    <t>提升</t>
  </si>
  <si>
    <t xml:space="preserve">	 调查被服务对象的满意度</t>
  </si>
  <si>
    <t>按照合同和县财力，尽快履约</t>
  </si>
  <si>
    <t>履约</t>
  </si>
  <si>
    <t>稳定投资情绪，营造良好的营商环境</t>
  </si>
  <si>
    <t>稳定</t>
  </si>
  <si>
    <t>411221230000000001212</t>
  </si>
  <si>
    <t>宣传活动开展次数</t>
  </si>
  <si>
    <t>≥20次</t>
  </si>
  <si>
    <t>对公共服务水平的改善或提高程度</t>
  </si>
  <si>
    <t>明显</t>
  </si>
  <si>
    <t>办公设备正常运行率</t>
  </si>
  <si>
    <t>411221230000000001604</t>
  </si>
  <si>
    <t>改善民生</t>
  </si>
  <si>
    <t>显著提升</t>
  </si>
  <si>
    <t>政策补助补贴对象数量</t>
  </si>
  <si>
    <t>100人</t>
  </si>
  <si>
    <t>对减轻补助补贴对象经济负担的改善或影响程度</t>
  </si>
  <si>
    <t>较高</t>
  </si>
  <si>
    <t>补助补贴资金兑现流程合规性</t>
  </si>
  <si>
    <t>严格执行行管财政法规、制度</t>
  </si>
  <si>
    <t>411221230000000001605</t>
  </si>
  <si>
    <t>养护维修质量合格率</t>
  </si>
  <si>
    <t>服务对象满意度</t>
  </si>
  <si>
    <t>维修养护安全事故发生数</t>
  </si>
  <si>
    <t>≤0次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</si>
</sst>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
  </numFmts>
  <fonts count="29">
    <font>
      <sz val="11"/>
      <color indexed="8"/>
      <name val="宋体"/>
      <charset val="1"/>
      <scheme val="minor"/>
    </font>
    <font>
      <sz val="9"/>
      <name val="SimSun"/>
      <charset val="134"/>
    </font>
    <font>
      <b/>
      <sz val="19"/>
      <name val="SimSun"/>
      <charset val="134"/>
    </font>
    <font>
      <b/>
      <sz val="12"/>
      <name val="SimSun"/>
      <charset val="134"/>
    </font>
    <font>
      <sz val="9"/>
      <color rgb="FF000000"/>
      <name val="微软雅黑"/>
      <charset val="134"/>
    </font>
    <font>
      <b/>
      <sz val="22"/>
      <name val="宋体"/>
      <charset val="134"/>
    </font>
    <font>
      <sz val="10"/>
      <name val="宋体"/>
      <charset val="134"/>
    </font>
    <font>
      <sz val="16"/>
      <color rgb="FF000000"/>
      <name val="仿宋_GB2312"/>
      <charset val="1"/>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right/>
      <top/>
      <bottom style="thin">
        <color rgb="FF000000"/>
      </bottom>
      <diagonal/>
    </border>
    <border>
      <left style="thin">
        <color rgb="FF000000"/>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1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6" applyNumberFormat="0" applyFill="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7" fillId="0" borderId="0" applyNumberFormat="0" applyFill="0" applyBorder="0" applyAlignment="0" applyProtection="0">
      <alignment vertical="center"/>
    </xf>
    <xf numFmtId="0" fontId="18" fillId="4" borderId="18" applyNumberFormat="0" applyAlignment="0" applyProtection="0">
      <alignment vertical="center"/>
    </xf>
    <xf numFmtId="0" fontId="19" fillId="5" borderId="19" applyNumberFormat="0" applyAlignment="0" applyProtection="0">
      <alignment vertical="center"/>
    </xf>
    <xf numFmtId="0" fontId="20" fillId="5" borderId="18" applyNumberFormat="0" applyAlignment="0" applyProtection="0">
      <alignment vertical="center"/>
    </xf>
    <xf numFmtId="0" fontId="21" fillId="6" borderId="20" applyNumberFormat="0" applyAlignment="0" applyProtection="0">
      <alignment vertical="center"/>
    </xf>
    <xf numFmtId="0" fontId="22" fillId="0" borderId="21" applyNumberFormat="0" applyFill="0" applyAlignment="0" applyProtection="0">
      <alignment vertical="center"/>
    </xf>
    <xf numFmtId="0" fontId="23" fillId="0" borderId="2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cellStyleXfs>
  <cellXfs count="69">
    <xf numFmtId="0" fontId="0" fillId="0" borderId="0" xfId="0" applyFont="1">
      <alignment vertical="center"/>
    </xf>
    <xf numFmtId="0" fontId="0" fillId="0" borderId="0" xfId="0">
      <alignment vertical="center"/>
    </xf>
    <xf numFmtId="0" fontId="1" fillId="0" borderId="0" xfId="0" applyFont="1" applyBorder="1" applyAlignment="1">
      <alignment horizontal="right" vertical="center" wrapText="1"/>
    </xf>
    <xf numFmtId="0" fontId="2" fillId="0" borderId="0" xfId="0" applyFont="1" applyBorder="1" applyAlignment="1">
      <alignment horizontal="center" vertical="center" wrapText="1"/>
    </xf>
    <xf numFmtId="0" fontId="1" fillId="0" borderId="0"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right" vertical="center" wrapText="1"/>
    </xf>
    <xf numFmtId="4" fontId="1" fillId="0" borderId="1" xfId="0" applyNumberFormat="1" applyFont="1" applyBorder="1" applyAlignment="1">
      <alignment horizontal="right" vertical="center" wrapText="1"/>
    </xf>
    <xf numFmtId="0" fontId="1" fillId="0" borderId="1" xfId="0" applyFont="1" applyBorder="1" applyAlignment="1">
      <alignment vertical="center" wrapText="1"/>
    </xf>
    <xf numFmtId="49" fontId="1" fillId="0" borderId="1" xfId="0" applyNumberFormat="1" applyFont="1" applyBorder="1" applyAlignment="1">
      <alignment vertical="center" wrapText="1"/>
    </xf>
    <xf numFmtId="0" fontId="3" fillId="0" borderId="0"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4" fillId="0" borderId="4" xfId="0" applyFont="1" applyBorder="1">
      <alignment vertical="center"/>
    </xf>
    <xf numFmtId="49" fontId="1" fillId="0" borderId="4" xfId="0" applyNumberFormat="1" applyFont="1" applyBorder="1" applyAlignment="1">
      <alignment vertical="center" wrapText="1"/>
    </xf>
    <xf numFmtId="0" fontId="1" fillId="0" borderId="0" xfId="0" applyFont="1" applyBorder="1" applyAlignment="1">
      <alignment horizontal="center" vertical="center" wrapText="1"/>
    </xf>
    <xf numFmtId="49" fontId="1" fillId="0" borderId="6" xfId="0" applyNumberFormat="1" applyFont="1" applyBorder="1" applyAlignment="1">
      <alignment vertical="center" wrapText="1"/>
    </xf>
    <xf numFmtId="0" fontId="1" fillId="0" borderId="0" xfId="0" applyFont="1" applyAlignment="1">
      <alignment horizontal="right" vertical="center" wrapText="1"/>
    </xf>
    <xf numFmtId="0" fontId="1" fillId="0" borderId="0" xfId="0" applyFont="1" applyBorder="1" applyAlignment="1">
      <alignment vertical="center"/>
    </xf>
    <xf numFmtId="0" fontId="1" fillId="0" borderId="1" xfId="0" applyFont="1" applyBorder="1" applyAlignment="1">
      <alignment horizontal="right" vertical="center" wrapText="1"/>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4" xfId="0" applyBorder="1">
      <alignment vertical="center"/>
    </xf>
    <xf numFmtId="0" fontId="0" fillId="0" borderId="10" xfId="0" applyBorder="1">
      <alignment vertical="center"/>
    </xf>
    <xf numFmtId="0" fontId="0" fillId="0" borderId="11" xfId="0" applyBorder="1">
      <alignment vertical="center"/>
    </xf>
    <xf numFmtId="0" fontId="5" fillId="2" borderId="0" xfId="0" applyFont="1" applyFill="1" applyBorder="1" applyAlignment="1">
      <alignment horizontal="center" vertical="center"/>
    </xf>
    <xf numFmtId="49" fontId="6" fillId="2" borderId="0" xfId="0" applyNumberFormat="1" applyFont="1" applyFill="1" applyBorder="1" applyAlignment="1">
      <alignment horizontal="right" vertical="center"/>
    </xf>
    <xf numFmtId="0" fontId="6" fillId="2" borderId="1"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0" fontId="7" fillId="0" borderId="0" xfId="0" applyFont="1" applyAlignment="1">
      <alignment horizontal="left" vertical="center"/>
    </xf>
    <xf numFmtId="0" fontId="1" fillId="0" borderId="1" xfId="0" applyFont="1" applyBorder="1" applyAlignment="1">
      <alignment vertical="center"/>
    </xf>
    <xf numFmtId="0" fontId="1" fillId="0" borderId="0" xfId="49" applyFont="1" applyBorder="1" applyAlignment="1">
      <alignment horizontal="right" vertical="center" wrapText="1"/>
    </xf>
    <xf numFmtId="0" fontId="2" fillId="0" borderId="0" xfId="49" applyFont="1" applyBorder="1" applyAlignment="1">
      <alignment horizontal="center" vertical="center" wrapText="1"/>
    </xf>
    <xf numFmtId="0" fontId="1" fillId="0" borderId="0" xfId="49" applyFont="1" applyBorder="1" applyAlignment="1">
      <alignment horizontal="center" vertical="center" wrapText="1"/>
    </xf>
    <xf numFmtId="0" fontId="1" fillId="0" borderId="0" xfId="49" applyFont="1" applyBorder="1" applyAlignment="1">
      <alignment horizontal="left" vertical="center" wrapText="1"/>
    </xf>
    <xf numFmtId="0" fontId="1" fillId="0" borderId="1" xfId="49" applyFont="1" applyBorder="1" applyAlignment="1">
      <alignment horizontal="center" vertical="center" wrapText="1"/>
    </xf>
    <xf numFmtId="4" fontId="1" fillId="0" borderId="1" xfId="49" applyNumberFormat="1" applyFont="1" applyBorder="1" applyAlignment="1">
      <alignment horizontal="right" vertical="center" wrapText="1"/>
    </xf>
    <xf numFmtId="0" fontId="1" fillId="0" borderId="0" xfId="0" applyFont="1" applyFill="1" applyBorder="1" applyAlignment="1">
      <alignment vertical="center" wrapText="1"/>
    </xf>
    <xf numFmtId="0" fontId="1" fillId="0" borderId="0" xfId="0" applyFont="1" applyFill="1" applyBorder="1" applyAlignment="1">
      <alignment horizontal="right" vertical="center" wrapText="1"/>
    </xf>
    <xf numFmtId="0" fontId="2" fillId="0" borderId="0" xfId="0" applyFont="1" applyFill="1" applyAlignment="1">
      <alignment horizontal="center" vertical="center" wrapText="1"/>
    </xf>
    <xf numFmtId="0" fontId="2" fillId="0" borderId="0" xfId="0" applyFont="1" applyFill="1" applyBorder="1" applyAlignment="1">
      <alignment vertical="center" wrapText="1"/>
    </xf>
    <xf numFmtId="0" fontId="1" fillId="0" borderId="0" xfId="0" applyFont="1" applyFill="1" applyAlignment="1">
      <alignment horizontal="right" vertical="center" wrapText="1"/>
    </xf>
    <xf numFmtId="0" fontId="6" fillId="2"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 fillId="0" borderId="12" xfId="0" applyFont="1" applyBorder="1" applyAlignment="1">
      <alignment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Fill="1" applyBorder="1" applyAlignment="1">
      <alignment vertical="center" wrapText="1"/>
    </xf>
    <xf numFmtId="0" fontId="1" fillId="0" borderId="9" xfId="0" applyFont="1" applyBorder="1" applyAlignment="1">
      <alignment vertical="center" wrapText="1"/>
    </xf>
    <xf numFmtId="176" fontId="1" fillId="0" borderId="4" xfId="0" applyNumberFormat="1" applyFont="1" applyBorder="1" applyAlignment="1">
      <alignment horizontal="right" vertical="center" wrapText="1"/>
    </xf>
    <xf numFmtId="0" fontId="0" fillId="0" borderId="4" xfId="0" applyFont="1" applyBorder="1">
      <alignment vertical="center"/>
    </xf>
    <xf numFmtId="0" fontId="1" fillId="0" borderId="6" xfId="0" applyFont="1" applyBorder="1" applyAlignment="1">
      <alignment vertical="center" wrapText="1"/>
    </xf>
    <xf numFmtId="176" fontId="1" fillId="0" borderId="6" xfId="0" applyNumberFormat="1" applyFont="1" applyBorder="1" applyAlignment="1">
      <alignment horizontal="right" vertical="center" wrapText="1"/>
    </xf>
    <xf numFmtId="0" fontId="0" fillId="0" borderId="13" xfId="0" applyFont="1" applyBorder="1">
      <alignment vertical="center"/>
    </xf>
    <xf numFmtId="0" fontId="0" fillId="0" borderId="14" xfId="0" applyFont="1" applyBorder="1">
      <alignment vertical="center"/>
    </xf>
    <xf numFmtId="0" fontId="0" fillId="0" borderId="9" xfId="0" applyFont="1" applyBorder="1">
      <alignment vertical="center"/>
    </xf>
    <xf numFmtId="0" fontId="8" fillId="2" borderId="0" xfId="0" applyFont="1" applyFill="1" applyBorder="1" applyAlignment="1">
      <alignment horizontal="left" vertical="center" wrapText="1"/>
    </xf>
    <xf numFmtId="2" fontId="6" fillId="2" borderId="0" xfId="0" applyNumberFormat="1" applyFont="1" applyFill="1" applyBorder="1" applyAlignment="1">
      <alignment horizontal="left" vertical="center"/>
    </xf>
    <xf numFmtId="2" fontId="6" fillId="2" borderId="0"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0" fontId="8" fillId="2" borderId="0" xfId="0" applyFont="1" applyFill="1" applyBorder="1" applyAlignment="1"/>
    <xf numFmtId="0" fontId="8" fillId="2" borderId="0" xfId="0" applyFont="1" applyFill="1" applyBorder="1" applyAlignment="1">
      <alignment vertical="center" wrapText="1"/>
    </xf>
    <xf numFmtId="177" fontId="6" fillId="2" borderId="0"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workbookViewId="0">
      <selection activeCell="A1" sqref="A1:D1"/>
    </sheetView>
  </sheetViews>
  <sheetFormatPr defaultColWidth="10" defaultRowHeight="13.5" outlineLevelCol="3"/>
  <cols>
    <col min="1" max="1" width="25.6666666666667" customWidth="1"/>
    <col min="2" max="2" width="18" customWidth="1"/>
    <col min="3" max="3" width="25.6666666666667" customWidth="1"/>
    <col min="4" max="4" width="18" customWidth="1"/>
    <col min="5" max="5" width="12.6666666666667"/>
  </cols>
  <sheetData>
    <row r="1" ht="14.25" customHeight="1" spans="1:4">
      <c r="A1" s="43" t="s">
        <v>0</v>
      </c>
      <c r="B1" s="43"/>
      <c r="C1" s="43"/>
      <c r="D1" s="43"/>
    </row>
    <row r="2" ht="28.5" customHeight="1" spans="1:4">
      <c r="A2" s="48" t="s">
        <v>1</v>
      </c>
      <c r="B2" s="48"/>
      <c r="C2" s="48"/>
      <c r="D2" s="48"/>
    </row>
    <row r="3" ht="14.25" customHeight="1" spans="1:4">
      <c r="A3" s="4" t="s">
        <v>2</v>
      </c>
      <c r="B3" s="4"/>
      <c r="C3" s="4"/>
      <c r="D3" s="2" t="s">
        <v>3</v>
      </c>
    </row>
    <row r="4" ht="14.25" customHeight="1" spans="1:4">
      <c r="A4" s="5" t="s">
        <v>4</v>
      </c>
      <c r="B4" s="5"/>
      <c r="C4" s="5" t="s">
        <v>5</v>
      </c>
      <c r="D4" s="5"/>
    </row>
    <row r="5" ht="14.25" customHeight="1" spans="1:4">
      <c r="A5" s="5" t="s">
        <v>6</v>
      </c>
      <c r="B5" s="5" t="s">
        <v>7</v>
      </c>
      <c r="C5" s="5" t="s">
        <v>6</v>
      </c>
      <c r="D5" s="5" t="s">
        <v>7</v>
      </c>
    </row>
    <row r="6" ht="16.2" customHeight="1" spans="1:4">
      <c r="A6" s="9" t="s">
        <v>8</v>
      </c>
      <c r="B6" s="7">
        <v>17618.9</v>
      </c>
      <c r="C6" s="6" t="s">
        <v>9</v>
      </c>
      <c r="D6" s="7"/>
    </row>
    <row r="7" ht="16.2" customHeight="1" spans="1:4">
      <c r="A7" s="9" t="s">
        <v>10</v>
      </c>
      <c r="B7" s="7">
        <v>0</v>
      </c>
      <c r="C7" s="6" t="s">
        <v>11</v>
      </c>
      <c r="D7" s="7"/>
    </row>
    <row r="8" ht="16.2" customHeight="1" spans="1:4">
      <c r="A8" s="9" t="s">
        <v>12</v>
      </c>
      <c r="B8" s="7">
        <v>0</v>
      </c>
      <c r="C8" s="6" t="s">
        <v>13</v>
      </c>
      <c r="D8" s="7"/>
    </row>
    <row r="9" ht="16.2" customHeight="1" spans="1:4">
      <c r="A9" s="9" t="s">
        <v>14</v>
      </c>
      <c r="B9" s="7">
        <v>0</v>
      </c>
      <c r="C9" s="6" t="s">
        <v>15</v>
      </c>
      <c r="D9" s="7"/>
    </row>
    <row r="10" ht="16.2" customHeight="1" spans="1:4">
      <c r="A10" s="9" t="s">
        <v>16</v>
      </c>
      <c r="B10" s="7">
        <v>0</v>
      </c>
      <c r="C10" s="6" t="s">
        <v>17</v>
      </c>
      <c r="D10" s="7"/>
    </row>
    <row r="11" ht="14.25" customHeight="1" spans="1:4">
      <c r="A11" s="9" t="s">
        <v>18</v>
      </c>
      <c r="B11" s="7">
        <v>0</v>
      </c>
      <c r="C11" s="6" t="s">
        <v>19</v>
      </c>
      <c r="D11" s="7"/>
    </row>
    <row r="12" ht="14.25" customHeight="1" spans="1:4">
      <c r="A12" s="9" t="s">
        <v>20</v>
      </c>
      <c r="B12" s="7">
        <v>0</v>
      </c>
      <c r="C12" s="6" t="s">
        <v>21</v>
      </c>
      <c r="D12" s="7"/>
    </row>
    <row r="13" ht="14.25" customHeight="1" spans="1:4">
      <c r="A13" s="9" t="s">
        <v>22</v>
      </c>
      <c r="B13" s="7">
        <v>0</v>
      </c>
      <c r="C13" s="6" t="s">
        <v>23</v>
      </c>
      <c r="D13" s="7">
        <v>55.305216</v>
      </c>
    </row>
    <row r="14" ht="16.2" customHeight="1" spans="1:4">
      <c r="A14" s="9" t="s">
        <v>24</v>
      </c>
      <c r="B14" s="7">
        <v>0</v>
      </c>
      <c r="C14" s="6" t="s">
        <v>25</v>
      </c>
      <c r="D14" s="7"/>
    </row>
    <row r="15" ht="16.2" customHeight="1" spans="1:4">
      <c r="A15" s="9"/>
      <c r="B15" s="7"/>
      <c r="C15" s="6" t="s">
        <v>26</v>
      </c>
      <c r="D15" s="7">
        <v>16.06932</v>
      </c>
    </row>
    <row r="16" ht="16.2" customHeight="1" spans="1:4">
      <c r="A16" s="9"/>
      <c r="B16" s="7"/>
      <c r="C16" s="6" t="s">
        <v>27</v>
      </c>
      <c r="D16" s="7">
        <v>1000</v>
      </c>
    </row>
    <row r="17" ht="16.2" customHeight="1" spans="1:4">
      <c r="A17" s="9"/>
      <c r="B17" s="7"/>
      <c r="C17" s="6" t="s">
        <v>28</v>
      </c>
      <c r="D17" s="7">
        <f>16397.8+74</f>
        <v>16471.8</v>
      </c>
    </row>
    <row r="18" ht="14.25" customHeight="1" spans="1:4">
      <c r="A18" s="9"/>
      <c r="B18" s="7"/>
      <c r="C18" s="6" t="s">
        <v>29</v>
      </c>
      <c r="D18" s="7"/>
    </row>
    <row r="19" ht="14.25" customHeight="1" spans="1:4">
      <c r="A19" s="9"/>
      <c r="B19" s="7"/>
      <c r="C19" s="6" t="s">
        <v>30</v>
      </c>
      <c r="D19" s="7"/>
    </row>
    <row r="20" ht="14.25" customHeight="1" spans="1:4">
      <c r="A20" s="9"/>
      <c r="B20" s="7"/>
      <c r="C20" s="6" t="s">
        <v>31</v>
      </c>
      <c r="D20" s="7"/>
    </row>
    <row r="21" ht="14.25" customHeight="1" spans="1:4">
      <c r="A21" s="9"/>
      <c r="B21" s="7"/>
      <c r="C21" s="6" t="s">
        <v>32</v>
      </c>
      <c r="D21" s="7"/>
    </row>
    <row r="22" ht="14.25" customHeight="1" spans="1:4">
      <c r="A22" s="9"/>
      <c r="B22" s="7"/>
      <c r="C22" s="6" t="s">
        <v>33</v>
      </c>
      <c r="D22" s="7"/>
    </row>
    <row r="23" ht="14.25" customHeight="1" spans="1:4">
      <c r="A23" s="9"/>
      <c r="B23" s="7"/>
      <c r="C23" s="6" t="s">
        <v>34</v>
      </c>
      <c r="D23" s="7"/>
    </row>
    <row r="24" ht="14.25" customHeight="1" spans="1:4">
      <c r="A24" s="9"/>
      <c r="B24" s="7"/>
      <c r="C24" s="6" t="s">
        <v>35</v>
      </c>
      <c r="D24" s="7"/>
    </row>
    <row r="25" ht="14.25" customHeight="1" spans="1:4">
      <c r="A25" s="9"/>
      <c r="B25" s="7"/>
      <c r="C25" s="6" t="s">
        <v>36</v>
      </c>
      <c r="D25" s="7">
        <v>75.7</v>
      </c>
    </row>
    <row r="26" ht="14.25" customHeight="1" spans="1:4">
      <c r="A26" s="9"/>
      <c r="B26" s="7"/>
      <c r="C26" s="6" t="s">
        <v>37</v>
      </c>
      <c r="D26" s="7"/>
    </row>
    <row r="27" ht="14.25" customHeight="1" spans="1:4">
      <c r="A27" s="9"/>
      <c r="B27" s="7"/>
      <c r="C27" s="6" t="s">
        <v>38</v>
      </c>
      <c r="D27" s="7"/>
    </row>
    <row r="28" ht="14.25" customHeight="1" spans="1:4">
      <c r="A28" s="9"/>
      <c r="B28" s="7"/>
      <c r="C28" s="6" t="s">
        <v>39</v>
      </c>
      <c r="D28" s="7"/>
    </row>
    <row r="29" ht="14.25" customHeight="1" spans="1:4">
      <c r="A29" s="9"/>
      <c r="B29" s="7"/>
      <c r="C29" s="6" t="s">
        <v>40</v>
      </c>
      <c r="D29" s="7"/>
    </row>
    <row r="30" ht="14.25" customHeight="1" spans="1:4">
      <c r="A30" s="9"/>
      <c r="B30" s="7"/>
      <c r="C30" s="6" t="s">
        <v>41</v>
      </c>
      <c r="D30" s="7"/>
    </row>
    <row r="31" ht="14.25" customHeight="1" spans="1:4">
      <c r="A31" s="9"/>
      <c r="B31" s="7"/>
      <c r="C31" s="6" t="s">
        <v>42</v>
      </c>
      <c r="D31" s="7"/>
    </row>
    <row r="32" ht="14.25" customHeight="1" spans="1:4">
      <c r="A32" s="9"/>
      <c r="B32" s="7"/>
      <c r="C32" s="6" t="s">
        <v>43</v>
      </c>
      <c r="D32" s="7"/>
    </row>
    <row r="33" ht="14.25" customHeight="1" spans="1:4">
      <c r="A33" s="9"/>
      <c r="B33" s="7"/>
      <c r="C33" s="6" t="s">
        <v>44</v>
      </c>
      <c r="D33" s="7"/>
    </row>
    <row r="34" ht="14.25" customHeight="1" spans="1:4">
      <c r="A34" s="9"/>
      <c r="B34" s="7"/>
      <c r="C34" s="6" t="s">
        <v>45</v>
      </c>
      <c r="D34" s="7"/>
    </row>
    <row r="35" ht="14.25" customHeight="1" spans="1:4">
      <c r="A35" s="9"/>
      <c r="B35" s="7"/>
      <c r="C35" s="9" t="s">
        <v>46</v>
      </c>
      <c r="D35" s="7"/>
    </row>
    <row r="36" ht="14.25" customHeight="1" spans="1:4">
      <c r="A36" s="9" t="s">
        <v>47</v>
      </c>
      <c r="B36" s="7">
        <v>17618.9</v>
      </c>
      <c r="C36" s="5" t="s">
        <v>48</v>
      </c>
      <c r="D36" s="7">
        <v>17618.9</v>
      </c>
    </row>
    <row r="37" ht="14.25" customHeight="1" spans="1:4">
      <c r="A37" s="9" t="s">
        <v>49</v>
      </c>
      <c r="B37" s="7">
        <v>0</v>
      </c>
      <c r="C37" s="9" t="s">
        <v>50</v>
      </c>
      <c r="D37" s="7"/>
    </row>
    <row r="38" ht="22.65" customHeight="1" spans="1:4">
      <c r="A38" s="9" t="s">
        <v>51</v>
      </c>
      <c r="B38" s="7">
        <v>17618.9</v>
      </c>
      <c r="C38" s="5" t="s">
        <v>52</v>
      </c>
      <c r="D38" s="7">
        <v>17618.9</v>
      </c>
    </row>
    <row r="39" ht="14.25" customHeight="1" spans="1:4">
      <c r="A39" s="4"/>
      <c r="B39" s="4"/>
      <c r="C39" s="4"/>
      <c r="D39" s="4"/>
    </row>
    <row r="40" ht="14.25" customHeight="1" spans="1:4">
      <c r="A40" s="4" t="s">
        <v>53</v>
      </c>
      <c r="B40" s="4"/>
      <c r="C40" s="4"/>
      <c r="D40" s="4"/>
    </row>
  </sheetData>
  <mergeCells count="5">
    <mergeCell ref="A1:D1"/>
    <mergeCell ref="A2:D2"/>
    <mergeCell ref="A4:B4"/>
    <mergeCell ref="C4:D4"/>
    <mergeCell ref="A40:D40"/>
  </mergeCells>
  <printOptions horizontalCentered="1"/>
  <pageMargins left="0.388999998569489" right="0.388999998569489" top="0.703999996185303" bottom="0.703999996185303"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0"/>
  <sheetViews>
    <sheetView workbookViewId="0">
      <selection activeCell="K15" sqref="K15"/>
    </sheetView>
  </sheetViews>
  <sheetFormatPr defaultColWidth="10" defaultRowHeight="13.5"/>
  <cols>
    <col min="1" max="1" width="9.775" customWidth="1"/>
    <col min="2" max="2" width="20.5583333333333" customWidth="1"/>
    <col min="3" max="18" width="9.775" customWidth="1"/>
  </cols>
  <sheetData>
    <row r="1" ht="14.25" customHeight="1" spans="1:16">
      <c r="A1" s="21" t="s">
        <v>280</v>
      </c>
      <c r="B1" s="21"/>
      <c r="C1" s="21"/>
      <c r="D1" s="21"/>
      <c r="E1" s="21"/>
      <c r="F1" s="21"/>
      <c r="G1" s="21"/>
      <c r="H1" s="21"/>
      <c r="I1" s="21"/>
      <c r="J1" s="21"/>
      <c r="K1" s="21"/>
      <c r="L1" s="21"/>
      <c r="M1" s="21"/>
      <c r="N1" s="21"/>
      <c r="O1" s="21"/>
      <c r="P1" s="21"/>
    </row>
    <row r="2" ht="28.5" customHeight="1" spans="1:15">
      <c r="A2" s="3" t="s">
        <v>281</v>
      </c>
      <c r="B2" s="3"/>
      <c r="C2" s="3"/>
      <c r="D2" s="3"/>
      <c r="E2" s="3"/>
      <c r="F2" s="3"/>
      <c r="G2" s="3"/>
      <c r="H2" s="3"/>
      <c r="I2" s="3"/>
      <c r="J2" s="3"/>
      <c r="K2" s="3"/>
      <c r="L2" s="3"/>
      <c r="M2" s="3"/>
      <c r="N2" s="3"/>
      <c r="O2" s="3"/>
    </row>
    <row r="3" ht="14.25" customHeight="1" spans="1:16">
      <c r="A3" s="22" t="s">
        <v>2</v>
      </c>
      <c r="B3" s="4"/>
      <c r="C3" s="4"/>
      <c r="D3" s="4"/>
      <c r="E3" s="4"/>
      <c r="F3" s="4"/>
      <c r="G3" s="4"/>
      <c r="H3" s="4"/>
      <c r="I3" s="4"/>
      <c r="J3" s="4"/>
      <c r="K3" s="4"/>
      <c r="N3" s="2" t="s">
        <v>3</v>
      </c>
      <c r="O3" s="2"/>
      <c r="P3" s="2"/>
    </row>
    <row r="4" ht="14.25" customHeight="1" spans="1:16">
      <c r="A4" s="5" t="s">
        <v>282</v>
      </c>
      <c r="B4" s="5" t="s">
        <v>283</v>
      </c>
      <c r="C4" s="5" t="s">
        <v>284</v>
      </c>
      <c r="D4" s="5" t="s">
        <v>60</v>
      </c>
      <c r="E4" s="5" t="s">
        <v>285</v>
      </c>
      <c r="F4" s="5"/>
      <c r="G4" s="5"/>
      <c r="H4" s="5" t="s">
        <v>286</v>
      </c>
      <c r="I4" s="5"/>
      <c r="J4" s="5"/>
      <c r="K4" s="5" t="s">
        <v>64</v>
      </c>
      <c r="L4" s="5" t="s">
        <v>287</v>
      </c>
      <c r="M4" s="5" t="s">
        <v>288</v>
      </c>
      <c r="N4" s="5" t="s">
        <v>70</v>
      </c>
      <c r="O4" s="5" t="s">
        <v>289</v>
      </c>
      <c r="P4" s="5" t="s">
        <v>290</v>
      </c>
    </row>
    <row r="5" ht="22.65" customHeight="1" spans="1:16">
      <c r="A5" s="5"/>
      <c r="B5" s="5"/>
      <c r="C5" s="5"/>
      <c r="D5" s="5"/>
      <c r="E5" s="5" t="s">
        <v>61</v>
      </c>
      <c r="F5" s="5" t="s">
        <v>62</v>
      </c>
      <c r="G5" s="5" t="s">
        <v>63</v>
      </c>
      <c r="H5" s="5" t="s">
        <v>61</v>
      </c>
      <c r="I5" s="5" t="s">
        <v>62</v>
      </c>
      <c r="J5" s="5" t="s">
        <v>63</v>
      </c>
      <c r="K5" s="5"/>
      <c r="L5" s="5"/>
      <c r="M5" s="5"/>
      <c r="N5" s="5"/>
      <c r="O5" s="5"/>
      <c r="P5" s="5"/>
    </row>
    <row r="6" ht="33.9" customHeight="1" spans="1:16">
      <c r="A6" s="6" t="s">
        <v>291</v>
      </c>
      <c r="B6" s="6" t="s">
        <v>292</v>
      </c>
      <c r="C6" s="6" t="s">
        <v>72</v>
      </c>
      <c r="D6" s="7">
        <v>1000</v>
      </c>
      <c r="E6" s="7">
        <v>1000</v>
      </c>
      <c r="F6" s="7"/>
      <c r="G6" s="7"/>
      <c r="H6" s="7"/>
      <c r="I6" s="7"/>
      <c r="J6" s="7"/>
      <c r="K6" s="23"/>
      <c r="L6" s="7"/>
      <c r="M6" s="7"/>
      <c r="N6" s="7"/>
      <c r="O6" s="7"/>
      <c r="P6" s="7"/>
    </row>
    <row r="7" ht="33.9" customHeight="1" spans="1:16">
      <c r="A7" s="6" t="s">
        <v>291</v>
      </c>
      <c r="B7" s="6" t="s">
        <v>293</v>
      </c>
      <c r="C7" s="6" t="s">
        <v>72</v>
      </c>
      <c r="D7" s="7">
        <v>10</v>
      </c>
      <c r="E7" s="7">
        <v>10</v>
      </c>
      <c r="F7" s="7"/>
      <c r="G7" s="7"/>
      <c r="H7" s="7"/>
      <c r="I7" s="7"/>
      <c r="J7" s="7"/>
      <c r="K7" s="23"/>
      <c r="L7" s="7"/>
      <c r="M7" s="7"/>
      <c r="N7" s="7"/>
      <c r="O7" s="7"/>
      <c r="P7" s="7"/>
    </row>
    <row r="8" ht="33.9" customHeight="1" spans="1:16">
      <c r="A8" s="6" t="s">
        <v>291</v>
      </c>
      <c r="B8" s="6" t="s">
        <v>294</v>
      </c>
      <c r="C8" s="6" t="s">
        <v>72</v>
      </c>
      <c r="D8" s="7">
        <v>1200</v>
      </c>
      <c r="E8" s="7">
        <v>1200</v>
      </c>
      <c r="F8" s="7"/>
      <c r="G8" s="7"/>
      <c r="H8" s="7"/>
      <c r="I8" s="7"/>
      <c r="J8" s="7"/>
      <c r="K8" s="23"/>
      <c r="L8" s="7"/>
      <c r="M8" s="7"/>
      <c r="N8" s="7"/>
      <c r="O8" s="7"/>
      <c r="P8" s="7"/>
    </row>
    <row r="9" ht="33.9" customHeight="1" spans="1:16">
      <c r="A9" s="6" t="s">
        <v>291</v>
      </c>
      <c r="B9" s="6" t="s">
        <v>295</v>
      </c>
      <c r="C9" s="6" t="s">
        <v>72</v>
      </c>
      <c r="D9" s="7">
        <v>13</v>
      </c>
      <c r="E9" s="7">
        <v>13</v>
      </c>
      <c r="F9" s="7"/>
      <c r="G9" s="7"/>
      <c r="H9" s="7"/>
      <c r="I9" s="7"/>
      <c r="J9" s="7"/>
      <c r="K9" s="23"/>
      <c r="L9" s="7"/>
      <c r="M9" s="7"/>
      <c r="N9" s="7"/>
      <c r="O9" s="7"/>
      <c r="P9" s="7"/>
    </row>
    <row r="10" ht="33.9" customHeight="1" spans="1:16">
      <c r="A10" s="6" t="s">
        <v>291</v>
      </c>
      <c r="B10" s="6" t="s">
        <v>255</v>
      </c>
      <c r="C10" s="6" t="s">
        <v>72</v>
      </c>
      <c r="D10" s="7">
        <v>1</v>
      </c>
      <c r="E10" s="7">
        <v>1</v>
      </c>
      <c r="F10" s="7"/>
      <c r="G10" s="7"/>
      <c r="H10" s="7"/>
      <c r="I10" s="7"/>
      <c r="J10" s="7"/>
      <c r="K10" s="23"/>
      <c r="L10" s="7"/>
      <c r="M10" s="7"/>
      <c r="N10" s="7"/>
      <c r="O10" s="7"/>
      <c r="P10" s="7"/>
    </row>
    <row r="11" ht="33.9" customHeight="1" spans="1:16">
      <c r="A11" s="6" t="s">
        <v>296</v>
      </c>
      <c r="B11" s="6" t="s">
        <v>297</v>
      </c>
      <c r="C11" s="6" t="s">
        <v>72</v>
      </c>
      <c r="D11" s="7">
        <v>646</v>
      </c>
      <c r="E11" s="7">
        <v>646</v>
      </c>
      <c r="F11" s="7"/>
      <c r="G11" s="7"/>
      <c r="H11" s="7"/>
      <c r="I11" s="7"/>
      <c r="J11" s="7"/>
      <c r="K11" s="23"/>
      <c r="L11" s="7"/>
      <c r="M11" s="7"/>
      <c r="N11" s="7"/>
      <c r="O11" s="7"/>
      <c r="P11" s="7"/>
    </row>
    <row r="12" ht="33.9" customHeight="1" spans="1:16">
      <c r="A12" s="6" t="s">
        <v>296</v>
      </c>
      <c r="B12" s="6" t="s">
        <v>298</v>
      </c>
      <c r="C12" s="6" t="s">
        <v>72</v>
      </c>
      <c r="D12" s="7">
        <v>378</v>
      </c>
      <c r="E12" s="7">
        <v>378</v>
      </c>
      <c r="F12" s="7"/>
      <c r="G12" s="7"/>
      <c r="H12" s="7"/>
      <c r="I12" s="7"/>
      <c r="J12" s="7"/>
      <c r="K12" s="23"/>
      <c r="L12" s="7"/>
      <c r="M12" s="7"/>
      <c r="N12" s="7"/>
      <c r="O12" s="7"/>
      <c r="P12" s="7"/>
    </row>
    <row r="13" ht="33.9" customHeight="1" spans="1:16">
      <c r="A13" s="6" t="s">
        <v>296</v>
      </c>
      <c r="B13" s="6" t="s">
        <v>299</v>
      </c>
      <c r="C13" s="6" t="s">
        <v>72</v>
      </c>
      <c r="D13" s="7">
        <v>4500</v>
      </c>
      <c r="E13" s="7">
        <v>4500</v>
      </c>
      <c r="F13" s="7"/>
      <c r="G13" s="7"/>
      <c r="H13" s="7"/>
      <c r="I13" s="7"/>
      <c r="J13" s="7"/>
      <c r="K13" s="23"/>
      <c r="L13" s="7"/>
      <c r="M13" s="7"/>
      <c r="N13" s="7"/>
      <c r="O13" s="7"/>
      <c r="P13" s="7"/>
    </row>
    <row r="14" ht="33.9" customHeight="1" spans="1:16">
      <c r="A14" s="6" t="s">
        <v>296</v>
      </c>
      <c r="B14" s="6" t="s">
        <v>300</v>
      </c>
      <c r="C14" s="6" t="s">
        <v>72</v>
      </c>
      <c r="D14" s="7">
        <v>240</v>
      </c>
      <c r="E14" s="7">
        <v>240</v>
      </c>
      <c r="F14" s="7"/>
      <c r="G14" s="7"/>
      <c r="H14" s="7"/>
      <c r="I14" s="7"/>
      <c r="J14" s="7"/>
      <c r="K14" s="23"/>
      <c r="L14" s="7"/>
      <c r="M14" s="7"/>
      <c r="N14" s="7"/>
      <c r="O14" s="7"/>
      <c r="P14" s="7"/>
    </row>
    <row r="15" ht="33.9" customHeight="1" spans="1:16">
      <c r="A15" s="6" t="s">
        <v>296</v>
      </c>
      <c r="B15" s="6" t="s">
        <v>301</v>
      </c>
      <c r="C15" s="6" t="s">
        <v>72</v>
      </c>
      <c r="D15" s="7">
        <v>3283</v>
      </c>
      <c r="E15" s="7">
        <v>3283</v>
      </c>
      <c r="F15" s="7"/>
      <c r="G15" s="7"/>
      <c r="H15" s="7"/>
      <c r="I15" s="7"/>
      <c r="J15" s="7"/>
      <c r="K15" s="23"/>
      <c r="L15" s="7"/>
      <c r="M15" s="7"/>
      <c r="N15" s="7"/>
      <c r="O15" s="7"/>
      <c r="P15" s="7"/>
    </row>
    <row r="16" ht="33.9" customHeight="1" spans="1:16">
      <c r="A16" s="6" t="s">
        <v>296</v>
      </c>
      <c r="B16" s="6" t="s">
        <v>302</v>
      </c>
      <c r="C16" s="6" t="s">
        <v>72</v>
      </c>
      <c r="D16" s="7">
        <v>5000</v>
      </c>
      <c r="E16" s="7">
        <v>5000</v>
      </c>
      <c r="F16" s="7"/>
      <c r="G16" s="7"/>
      <c r="H16" s="7"/>
      <c r="I16" s="7"/>
      <c r="J16" s="7"/>
      <c r="K16" s="23"/>
      <c r="L16" s="7"/>
      <c r="M16" s="7"/>
      <c r="N16" s="7"/>
      <c r="O16" s="7"/>
      <c r="P16" s="7"/>
    </row>
    <row r="17" s="1" customFormat="1" ht="33.9" customHeight="1" spans="1:16">
      <c r="A17" s="9" t="s">
        <v>291</v>
      </c>
      <c r="B17" s="9" t="s">
        <v>303</v>
      </c>
      <c r="C17" s="9" t="s">
        <v>304</v>
      </c>
      <c r="D17" s="8">
        <v>94</v>
      </c>
      <c r="E17" s="8">
        <v>94</v>
      </c>
      <c r="F17" s="8"/>
      <c r="G17" s="8"/>
      <c r="H17" s="8"/>
      <c r="I17" s="8"/>
      <c r="J17" s="8"/>
      <c r="K17" s="8"/>
      <c r="L17" s="8"/>
      <c r="M17" s="24"/>
      <c r="N17" s="25"/>
      <c r="O17" s="25"/>
      <c r="P17" s="25"/>
    </row>
    <row r="18" s="1" customFormat="1" ht="22.65" customHeight="1" spans="1:16">
      <c r="A18" s="9" t="s">
        <v>296</v>
      </c>
      <c r="B18" s="9" t="s">
        <v>305</v>
      </c>
      <c r="C18" s="9" t="s">
        <v>304</v>
      </c>
      <c r="D18" s="8">
        <v>10</v>
      </c>
      <c r="E18" s="8">
        <v>10</v>
      </c>
      <c r="F18" s="8"/>
      <c r="G18" s="8"/>
      <c r="H18" s="8"/>
      <c r="I18" s="8"/>
      <c r="J18" s="8"/>
      <c r="K18" s="8"/>
      <c r="L18" s="8"/>
      <c r="M18" s="26"/>
      <c r="N18" s="27"/>
      <c r="O18" s="27"/>
      <c r="P18" s="27"/>
    </row>
    <row r="19" s="1" customFormat="1" ht="22.65" customHeight="1" spans="1:16">
      <c r="A19" s="9" t="s">
        <v>296</v>
      </c>
      <c r="B19" s="9" t="s">
        <v>306</v>
      </c>
      <c r="C19" s="9" t="s">
        <v>304</v>
      </c>
      <c r="D19" s="8">
        <v>20</v>
      </c>
      <c r="E19" s="8">
        <v>20</v>
      </c>
      <c r="F19" s="8"/>
      <c r="G19" s="8"/>
      <c r="H19" s="8"/>
      <c r="I19" s="8"/>
      <c r="J19" s="8"/>
      <c r="K19" s="8"/>
      <c r="L19" s="8"/>
      <c r="M19" s="28"/>
      <c r="N19" s="29"/>
      <c r="O19" s="29"/>
      <c r="P19" s="29"/>
    </row>
    <row r="20" ht="14.25" customHeight="1" spans="1:16">
      <c r="A20" s="9" t="s">
        <v>210</v>
      </c>
      <c r="B20" s="9"/>
      <c r="C20" s="9"/>
      <c r="D20" s="7">
        <f>SUM(D6:D19)</f>
        <v>16395</v>
      </c>
      <c r="E20" s="7">
        <f>SUM(E6:E19)</f>
        <v>16395</v>
      </c>
      <c r="F20" s="7"/>
      <c r="G20" s="7"/>
      <c r="H20" s="7"/>
      <c r="I20" s="7"/>
      <c r="J20" s="7"/>
      <c r="K20" s="23"/>
      <c r="L20" s="7"/>
      <c r="M20" s="7"/>
      <c r="N20" s="7"/>
      <c r="O20" s="7"/>
      <c r="P20" s="7"/>
    </row>
  </sheetData>
  <mergeCells count="15">
    <mergeCell ref="A1:P1"/>
    <mergeCell ref="A2:O2"/>
    <mergeCell ref="N3:P3"/>
    <mergeCell ref="E4:G4"/>
    <mergeCell ref="H4:J4"/>
    <mergeCell ref="A4:A5"/>
    <mergeCell ref="B4:B5"/>
    <mergeCell ref="C4:C5"/>
    <mergeCell ref="D4:D5"/>
    <mergeCell ref="K4:K5"/>
    <mergeCell ref="L4:L5"/>
    <mergeCell ref="M4:M5"/>
    <mergeCell ref="N4:N5"/>
    <mergeCell ref="O4:O5"/>
    <mergeCell ref="P4:P5"/>
  </mergeCells>
  <printOptions horizontalCentered="1"/>
  <pageMargins left="0.388999998569489" right="0.388999998569489" top="0.783999979496002" bottom="0.783999979496002" header="0.50900000333786" footer="0.50900000333786"/>
  <pageSetup paperSize="9" scale="84"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workbookViewId="0">
      <selection activeCell="A1" sqref="$A1:$XFD1048576"/>
    </sheetView>
  </sheetViews>
  <sheetFormatPr defaultColWidth="10" defaultRowHeight="13.5" outlineLevelCol="4"/>
  <cols>
    <col min="1" max="1" width="11.2166666666667" style="1" customWidth="1"/>
    <col min="2" max="2" width="12.1083333333333" style="1" customWidth="1"/>
    <col min="3" max="3" width="18.3333333333333" style="1" customWidth="1"/>
    <col min="4" max="4" width="9.775" style="1" customWidth="1"/>
    <col min="5" max="5" width="32.3333333333333" style="1" customWidth="1"/>
    <col min="6" max="7" width="9.775" style="1" customWidth="1"/>
    <col min="8" max="16384" width="10" style="1"/>
  </cols>
  <sheetData>
    <row r="1" ht="28.5" customHeight="1" spans="1:5">
      <c r="A1" s="3" t="s">
        <v>307</v>
      </c>
      <c r="B1" s="3"/>
      <c r="C1" s="3"/>
      <c r="D1" s="3"/>
      <c r="E1" s="3"/>
    </row>
    <row r="2" ht="14.25" customHeight="1" spans="1:5">
      <c r="A2" s="11" t="s">
        <v>308</v>
      </c>
      <c r="B2" s="11"/>
      <c r="C2" s="11"/>
      <c r="D2" s="11"/>
      <c r="E2" s="11"/>
    </row>
    <row r="3" ht="14.25" customHeight="1" spans="1:5">
      <c r="A3" s="5" t="s">
        <v>309</v>
      </c>
      <c r="B3" s="5"/>
      <c r="C3" s="9" t="s">
        <v>72</v>
      </c>
      <c r="D3" s="9"/>
      <c r="E3" s="9"/>
    </row>
    <row r="4" ht="129" customHeight="1" spans="1:5">
      <c r="A4" s="5" t="s">
        <v>310</v>
      </c>
      <c r="B4" s="6" t="s">
        <v>311</v>
      </c>
      <c r="C4" s="6"/>
      <c r="D4" s="6"/>
      <c r="E4" s="6"/>
    </row>
    <row r="5" ht="14.25" customHeight="1" spans="1:5">
      <c r="A5" s="5" t="s">
        <v>312</v>
      </c>
      <c r="B5" s="5" t="s">
        <v>313</v>
      </c>
      <c r="C5" s="5"/>
      <c r="D5" s="5" t="s">
        <v>314</v>
      </c>
      <c r="E5" s="5"/>
    </row>
    <row r="6" ht="127.95" customHeight="1" spans="1:5">
      <c r="A6" s="5"/>
      <c r="B6" s="6" t="s">
        <v>315</v>
      </c>
      <c r="C6" s="6"/>
      <c r="D6" s="6" t="s">
        <v>316</v>
      </c>
      <c r="E6" s="6"/>
    </row>
    <row r="7" ht="14.25" customHeight="1" spans="1:5">
      <c r="A7" s="5" t="s">
        <v>317</v>
      </c>
      <c r="B7" s="5" t="s">
        <v>318</v>
      </c>
      <c r="C7" s="5"/>
      <c r="D7" s="12">
        <v>17618.9</v>
      </c>
      <c r="E7" s="12"/>
    </row>
    <row r="8" ht="14.25" customHeight="1" spans="1:5">
      <c r="A8" s="5"/>
      <c r="B8" s="9" t="s">
        <v>319</v>
      </c>
      <c r="C8" s="9"/>
      <c r="D8" s="12">
        <v>17618.9</v>
      </c>
      <c r="E8" s="12"/>
    </row>
    <row r="9" ht="14.25" customHeight="1" spans="1:5">
      <c r="A9" s="5"/>
      <c r="B9" s="9" t="s">
        <v>320</v>
      </c>
      <c r="C9" s="9"/>
      <c r="D9" s="12"/>
      <c r="E9" s="12"/>
    </row>
    <row r="10" ht="14.25" customHeight="1" spans="1:5">
      <c r="A10" s="5"/>
      <c r="B10" s="9" t="s">
        <v>321</v>
      </c>
      <c r="C10" s="9"/>
      <c r="D10" s="12"/>
      <c r="E10" s="12"/>
    </row>
    <row r="11" ht="14.25" customHeight="1" spans="1:5">
      <c r="A11" s="5"/>
      <c r="B11" s="9" t="s">
        <v>322</v>
      </c>
      <c r="C11" s="9"/>
      <c r="D11" s="12">
        <v>1223.9</v>
      </c>
      <c r="E11" s="12"/>
    </row>
    <row r="12" ht="14.25" customHeight="1" spans="1:5">
      <c r="A12" s="5"/>
      <c r="B12" s="6" t="s">
        <v>323</v>
      </c>
      <c r="C12" s="6"/>
      <c r="D12" s="12">
        <v>16395</v>
      </c>
      <c r="E12" s="12"/>
    </row>
    <row r="13" ht="14.25" customHeight="1" spans="1:5">
      <c r="A13" s="5" t="s">
        <v>324</v>
      </c>
      <c r="B13" s="5" t="s">
        <v>325</v>
      </c>
      <c r="C13" s="5" t="s">
        <v>326</v>
      </c>
      <c r="D13" s="5" t="s">
        <v>327</v>
      </c>
      <c r="E13" s="5" t="s">
        <v>328</v>
      </c>
    </row>
    <row r="14" ht="76.5" customHeight="1" spans="1:5">
      <c r="A14" s="5" t="s">
        <v>329</v>
      </c>
      <c r="B14" s="5" t="s">
        <v>330</v>
      </c>
      <c r="C14" s="5" t="s">
        <v>331</v>
      </c>
      <c r="D14" s="13" t="s">
        <v>332</v>
      </c>
      <c r="E14" s="9" t="s">
        <v>333</v>
      </c>
    </row>
    <row r="15" ht="73.5" customHeight="1" spans="1:5">
      <c r="A15" s="5"/>
      <c r="B15" s="5"/>
      <c r="C15" s="14" t="s">
        <v>334</v>
      </c>
      <c r="D15" s="15" t="s">
        <v>335</v>
      </c>
      <c r="E15" s="16" t="s">
        <v>336</v>
      </c>
    </row>
    <row r="16" ht="81.75" customHeight="1" spans="1:5">
      <c r="A16" s="5"/>
      <c r="B16" s="5"/>
      <c r="C16" s="14" t="s">
        <v>337</v>
      </c>
      <c r="D16" s="15" t="s">
        <v>338</v>
      </c>
      <c r="E16" s="16" t="s">
        <v>339</v>
      </c>
    </row>
    <row r="17" ht="49.5" customHeight="1" spans="1:5">
      <c r="A17" s="5"/>
      <c r="B17" s="5" t="s">
        <v>340</v>
      </c>
      <c r="C17" s="14" t="s">
        <v>341</v>
      </c>
      <c r="D17" s="15" t="s">
        <v>342</v>
      </c>
      <c r="E17" s="16" t="s">
        <v>343</v>
      </c>
    </row>
    <row r="18" ht="53.25" customHeight="1" spans="1:5">
      <c r="A18" s="5"/>
      <c r="B18" s="5"/>
      <c r="C18" s="14" t="s">
        <v>344</v>
      </c>
      <c r="D18" s="17" t="s">
        <v>345</v>
      </c>
      <c r="E18" s="16" t="s">
        <v>346</v>
      </c>
    </row>
    <row r="19" ht="62.25" customHeight="1" spans="1:5">
      <c r="A19" s="5"/>
      <c r="B19" s="5"/>
      <c r="C19" s="14" t="s">
        <v>347</v>
      </c>
      <c r="D19" s="17" t="s">
        <v>345</v>
      </c>
      <c r="E19" s="16" t="s">
        <v>348</v>
      </c>
    </row>
    <row r="20" ht="65.25" customHeight="1" spans="1:5">
      <c r="A20" s="5"/>
      <c r="B20" s="5"/>
      <c r="C20" s="14" t="s">
        <v>349</v>
      </c>
      <c r="D20" s="17" t="s">
        <v>350</v>
      </c>
      <c r="E20" s="16" t="s">
        <v>351</v>
      </c>
    </row>
    <row r="21" ht="51.75" customHeight="1" spans="1:5">
      <c r="A21" s="5"/>
      <c r="B21" s="5"/>
      <c r="C21" s="14" t="s">
        <v>352</v>
      </c>
      <c r="D21" s="17" t="s">
        <v>350</v>
      </c>
      <c r="E21" s="16" t="s">
        <v>353</v>
      </c>
    </row>
    <row r="22" ht="53.25" customHeight="1" spans="1:5">
      <c r="A22" s="5"/>
      <c r="B22" s="5"/>
      <c r="C22" s="14" t="s">
        <v>354</v>
      </c>
      <c r="D22" s="17" t="s">
        <v>355</v>
      </c>
      <c r="E22" s="16" t="s">
        <v>356</v>
      </c>
    </row>
    <row r="23" ht="48" customHeight="1" spans="1:5">
      <c r="A23" s="5"/>
      <c r="B23" s="5"/>
      <c r="C23" s="14" t="s">
        <v>357</v>
      </c>
      <c r="D23" s="17" t="s">
        <v>345</v>
      </c>
      <c r="E23" s="16" t="s">
        <v>358</v>
      </c>
    </row>
    <row r="24" ht="49.5" customHeight="1" spans="1:5">
      <c r="A24" s="5"/>
      <c r="B24" s="5"/>
      <c r="C24" s="14" t="s">
        <v>359</v>
      </c>
      <c r="D24" s="18" t="s">
        <v>360</v>
      </c>
      <c r="E24" s="16" t="s">
        <v>361</v>
      </c>
    </row>
    <row r="25" ht="126.75" customHeight="1" spans="1:5">
      <c r="A25" s="5"/>
      <c r="B25" s="5"/>
      <c r="C25" s="14" t="s">
        <v>362</v>
      </c>
      <c r="D25" s="18" t="s">
        <v>363</v>
      </c>
      <c r="E25" s="16" t="s">
        <v>364</v>
      </c>
    </row>
    <row r="26" ht="81.75" customHeight="1" spans="1:5">
      <c r="A26" s="5"/>
      <c r="B26" s="5"/>
      <c r="C26" s="14" t="s">
        <v>365</v>
      </c>
      <c r="D26" s="18" t="s">
        <v>366</v>
      </c>
      <c r="E26" s="16" t="s">
        <v>367</v>
      </c>
    </row>
    <row r="27" ht="68.25" customHeight="1" spans="1:5">
      <c r="A27" s="5"/>
      <c r="B27" s="5"/>
      <c r="C27" s="14" t="s">
        <v>368</v>
      </c>
      <c r="D27" s="18" t="s">
        <v>369</v>
      </c>
      <c r="E27" s="16" t="s">
        <v>370</v>
      </c>
    </row>
    <row r="28" ht="112.5" customHeight="1" spans="1:5">
      <c r="A28" s="5"/>
      <c r="B28" s="5"/>
      <c r="C28" s="14" t="s">
        <v>371</v>
      </c>
      <c r="D28" s="18" t="s">
        <v>372</v>
      </c>
      <c r="E28" s="16" t="s">
        <v>373</v>
      </c>
    </row>
    <row r="29" ht="56.25" customHeight="1" spans="1:5">
      <c r="A29" s="5"/>
      <c r="B29" s="5" t="s">
        <v>374</v>
      </c>
      <c r="C29" s="19" t="s">
        <v>375</v>
      </c>
      <c r="D29" s="18" t="s">
        <v>376</v>
      </c>
      <c r="E29" s="16" t="s">
        <v>377</v>
      </c>
    </row>
    <row r="30" ht="52.5" customHeight="1" spans="1:5">
      <c r="A30" s="5"/>
      <c r="B30" s="5"/>
      <c r="C30" s="14" t="s">
        <v>378</v>
      </c>
      <c r="D30" s="18" t="s">
        <v>376</v>
      </c>
      <c r="E30" s="16" t="s">
        <v>379</v>
      </c>
    </row>
    <row r="31" ht="41.25" customHeight="1" spans="1:5">
      <c r="A31" s="5"/>
      <c r="B31" s="5"/>
      <c r="C31" s="14" t="s">
        <v>380</v>
      </c>
      <c r="D31" s="18" t="s">
        <v>376</v>
      </c>
      <c r="E31" s="16" t="s">
        <v>381</v>
      </c>
    </row>
    <row r="32" ht="51" customHeight="1" spans="1:5">
      <c r="A32" s="5"/>
      <c r="B32" s="5"/>
      <c r="C32" s="14" t="s">
        <v>382</v>
      </c>
      <c r="D32" s="18" t="s">
        <v>376</v>
      </c>
      <c r="E32" s="16" t="s">
        <v>383</v>
      </c>
    </row>
    <row r="33" ht="43.5" customHeight="1" spans="1:5">
      <c r="A33" s="5"/>
      <c r="B33" s="5"/>
      <c r="C33" s="14" t="s">
        <v>384</v>
      </c>
      <c r="D33" s="18" t="s">
        <v>376</v>
      </c>
      <c r="E33" s="16" t="s">
        <v>385</v>
      </c>
    </row>
    <row r="34" ht="48" customHeight="1" spans="1:5">
      <c r="A34" s="5" t="s">
        <v>386</v>
      </c>
      <c r="B34" s="5" t="s">
        <v>387</v>
      </c>
      <c r="C34" s="14" t="s">
        <v>388</v>
      </c>
      <c r="D34" s="18" t="s">
        <v>389</v>
      </c>
      <c r="E34" s="16" t="s">
        <v>390</v>
      </c>
    </row>
    <row r="35" ht="50.25" customHeight="1" spans="1:5">
      <c r="A35" s="5"/>
      <c r="B35" s="5" t="s">
        <v>391</v>
      </c>
      <c r="C35" s="14" t="s">
        <v>392</v>
      </c>
      <c r="D35" s="18" t="s">
        <v>389</v>
      </c>
      <c r="E35" s="16" t="s">
        <v>393</v>
      </c>
    </row>
    <row r="36" ht="53.25" customHeight="1" spans="1:5">
      <c r="A36" s="5" t="s">
        <v>394</v>
      </c>
      <c r="B36" s="5" t="s">
        <v>395</v>
      </c>
      <c r="C36" s="14" t="s">
        <v>395</v>
      </c>
      <c r="D36" s="18" t="s">
        <v>396</v>
      </c>
      <c r="E36" s="16" t="s">
        <v>397</v>
      </c>
    </row>
    <row r="37" ht="58.5" customHeight="1" spans="1:5">
      <c r="A37" s="5"/>
      <c r="B37" s="5" t="s">
        <v>398</v>
      </c>
      <c r="C37" s="5" t="s">
        <v>399</v>
      </c>
      <c r="D37" s="20" t="s">
        <v>389</v>
      </c>
      <c r="E37" s="9" t="s">
        <v>400</v>
      </c>
    </row>
  </sheetData>
  <mergeCells count="29">
    <mergeCell ref="A1:E1"/>
    <mergeCell ref="A2:E2"/>
    <mergeCell ref="A3:B3"/>
    <mergeCell ref="C3:E3"/>
    <mergeCell ref="B4:E4"/>
    <mergeCell ref="B5:C5"/>
    <mergeCell ref="D5:E5"/>
    <mergeCell ref="B6:C6"/>
    <mergeCell ref="D6:E6"/>
    <mergeCell ref="B7:C7"/>
    <mergeCell ref="D7:E7"/>
    <mergeCell ref="B8:C8"/>
    <mergeCell ref="D8:E8"/>
    <mergeCell ref="B9:C9"/>
    <mergeCell ref="D9:E9"/>
    <mergeCell ref="B10:C10"/>
    <mergeCell ref="D10:E10"/>
    <mergeCell ref="B11:C11"/>
    <mergeCell ref="D11:E11"/>
    <mergeCell ref="B12:C12"/>
    <mergeCell ref="D12:E12"/>
    <mergeCell ref="A5:A6"/>
    <mergeCell ref="A7:A12"/>
    <mergeCell ref="A14:A33"/>
    <mergeCell ref="A34:A35"/>
    <mergeCell ref="A36:A37"/>
    <mergeCell ref="B14:B16"/>
    <mergeCell ref="B17:B28"/>
    <mergeCell ref="B29:B33"/>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0"/>
  <sheetViews>
    <sheetView tabSelected="1" workbookViewId="0">
      <selection activeCell="K13" sqref="K13"/>
    </sheetView>
  </sheetViews>
  <sheetFormatPr defaultColWidth="10" defaultRowHeight="13.5"/>
  <cols>
    <col min="1" max="1" width="20.2166666666667" style="1" customWidth="1"/>
    <col min="2" max="2" width="18.4416666666667" style="1" customWidth="1"/>
    <col min="3" max="6" width="9.775" style="1" customWidth="1"/>
    <col min="7" max="7" width="18.6666666666667" style="1" customWidth="1"/>
    <col min="8" max="8" width="9.775" style="1" customWidth="1"/>
    <col min="9" max="9" width="19.6666666666667" style="1" customWidth="1"/>
    <col min="10" max="10" width="9.775" style="1" customWidth="1"/>
    <col min="11" max="11" width="18.775" style="1" customWidth="1"/>
    <col min="12" max="12" width="20.1083333333333" style="1" customWidth="1"/>
    <col min="13" max="13" width="18.775" style="1" customWidth="1"/>
    <col min="14" max="14" width="20.1083333333333" style="1" customWidth="1"/>
    <col min="15" max="20" width="9.775" style="1" customWidth="1"/>
    <col min="21" max="16384" width="10" style="1"/>
  </cols>
  <sheetData>
    <row r="1" ht="14.25" customHeight="1" spans="1:14">
      <c r="A1" s="2" t="s">
        <v>401</v>
      </c>
      <c r="B1" s="2"/>
      <c r="C1" s="2"/>
      <c r="D1" s="2"/>
      <c r="E1" s="2"/>
      <c r="F1" s="2"/>
      <c r="G1" s="2"/>
      <c r="H1" s="2"/>
      <c r="I1" s="2"/>
      <c r="J1" s="2"/>
      <c r="K1" s="2"/>
      <c r="L1" s="2"/>
      <c r="M1" s="2"/>
      <c r="N1" s="2"/>
    </row>
    <row r="2" ht="28.5" customHeight="1" spans="1:14">
      <c r="A2" s="3" t="s">
        <v>402</v>
      </c>
      <c r="B2" s="3"/>
      <c r="C2" s="3"/>
      <c r="D2" s="3"/>
      <c r="E2" s="3"/>
      <c r="F2" s="3"/>
      <c r="G2" s="3"/>
      <c r="H2" s="3"/>
      <c r="I2" s="3"/>
      <c r="J2" s="3"/>
      <c r="K2" s="3"/>
      <c r="L2" s="3"/>
      <c r="M2" s="3"/>
      <c r="N2" s="3"/>
    </row>
    <row r="3" ht="14.25" customHeight="1" spans="1:14">
      <c r="A3" s="4" t="s">
        <v>403</v>
      </c>
      <c r="B3" s="4"/>
      <c r="C3" s="4"/>
      <c r="D3" s="4"/>
      <c r="E3" s="4"/>
      <c r="F3" s="4"/>
      <c r="G3" s="4"/>
      <c r="H3" s="4"/>
      <c r="I3" s="4"/>
      <c r="J3" s="4"/>
      <c r="K3" s="4"/>
      <c r="L3" s="4"/>
      <c r="M3" s="4"/>
      <c r="N3" s="4"/>
    </row>
    <row r="4" ht="14.25" customHeight="1" spans="1:14">
      <c r="A4" s="5" t="s">
        <v>404</v>
      </c>
      <c r="B4" s="5" t="s">
        <v>405</v>
      </c>
      <c r="C4" s="5" t="s">
        <v>406</v>
      </c>
      <c r="D4" s="5"/>
      <c r="E4" s="5"/>
      <c r="F4" s="5"/>
      <c r="G4" s="5" t="s">
        <v>407</v>
      </c>
      <c r="H4" s="5"/>
      <c r="I4" s="5"/>
      <c r="J4" s="5"/>
      <c r="K4" s="5"/>
      <c r="L4" s="5"/>
      <c r="M4" s="5"/>
      <c r="N4" s="5"/>
    </row>
    <row r="5" ht="16.95" customHeight="1" spans="1:14">
      <c r="A5" s="5"/>
      <c r="B5" s="5"/>
      <c r="C5" s="5"/>
      <c r="D5" s="5"/>
      <c r="E5" s="5"/>
      <c r="F5" s="5"/>
      <c r="G5" s="5" t="s">
        <v>408</v>
      </c>
      <c r="H5" s="5"/>
      <c r="I5" s="5" t="s">
        <v>386</v>
      </c>
      <c r="J5" s="5"/>
      <c r="K5" s="5" t="s">
        <v>394</v>
      </c>
      <c r="L5" s="5"/>
      <c r="M5" s="5" t="s">
        <v>409</v>
      </c>
      <c r="N5" s="5"/>
    </row>
    <row r="6" ht="22.65" customHeight="1" spans="1:14">
      <c r="A6" s="5"/>
      <c r="B6" s="5"/>
      <c r="C6" s="5" t="s">
        <v>410</v>
      </c>
      <c r="D6" s="5" t="s">
        <v>411</v>
      </c>
      <c r="E6" s="5" t="s">
        <v>64</v>
      </c>
      <c r="F6" s="5" t="s">
        <v>70</v>
      </c>
      <c r="G6" s="5" t="s">
        <v>326</v>
      </c>
      <c r="H6" s="5" t="s">
        <v>327</v>
      </c>
      <c r="I6" s="5" t="s">
        <v>326</v>
      </c>
      <c r="J6" s="5" t="s">
        <v>327</v>
      </c>
      <c r="K6" s="5" t="s">
        <v>326</v>
      </c>
      <c r="L6" s="5" t="s">
        <v>327</v>
      </c>
      <c r="M6" s="5" t="s">
        <v>326</v>
      </c>
      <c r="N6" s="5" t="s">
        <v>327</v>
      </c>
    </row>
    <row r="7" ht="14.25" customHeight="1" spans="1:14">
      <c r="A7" s="6" t="s">
        <v>71</v>
      </c>
      <c r="B7" s="6"/>
      <c r="C7" s="7">
        <v>16271</v>
      </c>
      <c r="D7" s="7">
        <v>16271</v>
      </c>
      <c r="E7" s="8"/>
      <c r="F7" s="8"/>
      <c r="G7" s="9"/>
      <c r="H7" s="9"/>
      <c r="I7" s="9"/>
      <c r="J7" s="9"/>
      <c r="K7" s="9"/>
      <c r="L7" s="9"/>
      <c r="M7" s="9"/>
      <c r="N7" s="9"/>
    </row>
    <row r="8" ht="14.25" customHeight="1" spans="1:14">
      <c r="A8" s="5" t="s">
        <v>73</v>
      </c>
      <c r="B8" s="5" t="s">
        <v>72</v>
      </c>
      <c r="C8" s="7">
        <v>16271</v>
      </c>
      <c r="D8" s="7">
        <v>16271</v>
      </c>
      <c r="E8" s="8"/>
      <c r="F8" s="8"/>
      <c r="G8" s="9"/>
      <c r="H8" s="9"/>
      <c r="I8" s="9"/>
      <c r="J8" s="9"/>
      <c r="K8" s="9"/>
      <c r="L8" s="9"/>
      <c r="M8" s="9"/>
      <c r="N8" s="9"/>
    </row>
    <row r="9" ht="14.25" customHeight="1" spans="1:14">
      <c r="A9" s="5" t="s">
        <v>412</v>
      </c>
      <c r="B9" s="5" t="s">
        <v>413</v>
      </c>
      <c r="C9" s="8">
        <v>10</v>
      </c>
      <c r="D9" s="8">
        <v>10</v>
      </c>
      <c r="E9" s="8"/>
      <c r="F9" s="8"/>
      <c r="G9" s="9"/>
      <c r="H9" s="9"/>
      <c r="I9" s="9" t="s">
        <v>414</v>
      </c>
      <c r="J9" s="10" t="s">
        <v>415</v>
      </c>
      <c r="K9" s="9" t="s">
        <v>416</v>
      </c>
      <c r="L9" s="10" t="s">
        <v>417</v>
      </c>
      <c r="M9" s="9" t="s">
        <v>418</v>
      </c>
      <c r="N9" s="10" t="s">
        <v>389</v>
      </c>
    </row>
    <row r="10" ht="14.25" customHeight="1" spans="1:14">
      <c r="A10" s="5"/>
      <c r="B10" s="5"/>
      <c r="C10" s="8"/>
      <c r="D10" s="8"/>
      <c r="E10" s="8"/>
      <c r="F10" s="8"/>
      <c r="G10" s="9"/>
      <c r="H10" s="9"/>
      <c r="I10" s="9" t="s">
        <v>419</v>
      </c>
      <c r="J10" s="10" t="s">
        <v>338</v>
      </c>
      <c r="K10" s="9"/>
      <c r="L10" s="10"/>
      <c r="M10" s="9"/>
      <c r="N10" s="10"/>
    </row>
    <row r="11" ht="14.25" customHeight="1" spans="1:14">
      <c r="A11" s="5"/>
      <c r="B11" s="5"/>
      <c r="C11" s="8"/>
      <c r="D11" s="8"/>
      <c r="E11" s="8"/>
      <c r="F11" s="8"/>
      <c r="G11" s="9"/>
      <c r="H11" s="9"/>
      <c r="I11" s="9">
        <v>2023</v>
      </c>
      <c r="J11" s="10" t="s">
        <v>420</v>
      </c>
      <c r="K11" s="9"/>
      <c r="L11" s="10"/>
      <c r="M11" s="9"/>
      <c r="N11" s="10"/>
    </row>
    <row r="12" ht="14.25" customHeight="1" spans="1:14">
      <c r="A12" s="5" t="s">
        <v>421</v>
      </c>
      <c r="B12" s="5" t="s">
        <v>422</v>
      </c>
      <c r="C12" s="8">
        <v>1363</v>
      </c>
      <c r="D12" s="8">
        <v>1363</v>
      </c>
      <c r="E12" s="8"/>
      <c r="F12" s="8"/>
      <c r="G12" s="9"/>
      <c r="H12" s="9"/>
      <c r="I12" s="9" t="s">
        <v>423</v>
      </c>
      <c r="J12" s="10" t="s">
        <v>424</v>
      </c>
      <c r="K12" s="9" t="s">
        <v>425</v>
      </c>
      <c r="L12" s="10" t="s">
        <v>426</v>
      </c>
      <c r="M12" s="9" t="s">
        <v>427</v>
      </c>
      <c r="N12" s="10" t="s">
        <v>389</v>
      </c>
    </row>
    <row r="13" ht="22.65" customHeight="1" spans="1:14">
      <c r="A13" s="5"/>
      <c r="B13" s="5"/>
      <c r="C13" s="8"/>
      <c r="D13" s="8"/>
      <c r="E13" s="8"/>
      <c r="F13" s="8"/>
      <c r="G13" s="9"/>
      <c r="H13" s="9"/>
      <c r="I13" s="9" t="s">
        <v>428</v>
      </c>
      <c r="J13" s="10" t="s">
        <v>429</v>
      </c>
      <c r="K13" s="9"/>
      <c r="L13" s="10"/>
      <c r="M13" s="9"/>
      <c r="N13" s="10"/>
    </row>
    <row r="14" ht="22.65" customHeight="1" spans="1:14">
      <c r="A14" s="5"/>
      <c r="B14" s="5"/>
      <c r="C14" s="8"/>
      <c r="D14" s="8"/>
      <c r="E14" s="8"/>
      <c r="F14" s="8"/>
      <c r="G14" s="9"/>
      <c r="H14" s="9"/>
      <c r="I14" s="9" t="s">
        <v>430</v>
      </c>
      <c r="J14" s="10" t="s">
        <v>431</v>
      </c>
      <c r="K14" s="9"/>
      <c r="L14" s="10"/>
      <c r="M14" s="9"/>
      <c r="N14" s="10"/>
    </row>
    <row r="15" ht="33.9" customHeight="1" spans="1:14">
      <c r="A15" s="5"/>
      <c r="B15" s="5"/>
      <c r="C15" s="8"/>
      <c r="D15" s="8"/>
      <c r="E15" s="8"/>
      <c r="F15" s="8"/>
      <c r="G15" s="9"/>
      <c r="H15" s="9"/>
      <c r="I15" s="9" t="s">
        <v>432</v>
      </c>
      <c r="J15" s="10" t="s">
        <v>433</v>
      </c>
      <c r="K15" s="9"/>
      <c r="L15" s="10"/>
      <c r="M15" s="9"/>
      <c r="N15" s="10"/>
    </row>
    <row r="16" ht="14.25" customHeight="1" spans="1:14">
      <c r="A16" s="5"/>
      <c r="B16" s="5"/>
      <c r="C16" s="8"/>
      <c r="D16" s="8"/>
      <c r="E16" s="8"/>
      <c r="F16" s="8"/>
      <c r="G16" s="9"/>
      <c r="H16" s="9"/>
      <c r="I16" s="9">
        <v>2023</v>
      </c>
      <c r="J16" s="10" t="s">
        <v>420</v>
      </c>
      <c r="K16" s="9"/>
      <c r="L16" s="10"/>
      <c r="M16" s="9"/>
      <c r="N16" s="10"/>
    </row>
    <row r="17" ht="14.25" customHeight="1" spans="1:14">
      <c r="A17" s="5" t="s">
        <v>434</v>
      </c>
      <c r="B17" s="5" t="s">
        <v>435</v>
      </c>
      <c r="C17" s="8">
        <v>80</v>
      </c>
      <c r="D17" s="8">
        <v>80</v>
      </c>
      <c r="E17" s="8"/>
      <c r="F17" s="8"/>
      <c r="G17" s="9"/>
      <c r="H17" s="9"/>
      <c r="I17" s="9" t="s">
        <v>436</v>
      </c>
      <c r="J17" s="10" t="s">
        <v>376</v>
      </c>
      <c r="K17" s="9" t="s">
        <v>437</v>
      </c>
      <c r="L17" s="10" t="s">
        <v>426</v>
      </c>
      <c r="M17" s="9" t="s">
        <v>438</v>
      </c>
      <c r="N17" s="10" t="s">
        <v>389</v>
      </c>
    </row>
    <row r="18" ht="22.65" customHeight="1" spans="1:14">
      <c r="A18" s="5"/>
      <c r="B18" s="5"/>
      <c r="C18" s="8"/>
      <c r="D18" s="8"/>
      <c r="E18" s="8"/>
      <c r="F18" s="8"/>
      <c r="G18" s="9"/>
      <c r="H18" s="9"/>
      <c r="I18" s="9" t="s">
        <v>439</v>
      </c>
      <c r="J18" s="10" t="s">
        <v>440</v>
      </c>
      <c r="K18" s="9" t="s">
        <v>441</v>
      </c>
      <c r="L18" s="10" t="s">
        <v>442</v>
      </c>
      <c r="M18" s="9"/>
      <c r="N18" s="10"/>
    </row>
    <row r="19" ht="33.9" customHeight="1" spans="1:14">
      <c r="A19" s="5"/>
      <c r="B19" s="5"/>
      <c r="C19" s="8"/>
      <c r="D19" s="8"/>
      <c r="E19" s="8"/>
      <c r="F19" s="8"/>
      <c r="G19" s="9"/>
      <c r="H19" s="9"/>
      <c r="I19" s="9">
        <v>2023</v>
      </c>
      <c r="J19" s="10" t="s">
        <v>420</v>
      </c>
      <c r="K19" s="9" t="s">
        <v>443</v>
      </c>
      <c r="L19" s="10" t="s">
        <v>444</v>
      </c>
      <c r="M19" s="9"/>
      <c r="N19" s="10"/>
    </row>
    <row r="20" ht="14.25" customHeight="1" spans="1:14">
      <c r="A20" s="5" t="s">
        <v>445</v>
      </c>
      <c r="B20" s="5" t="s">
        <v>446</v>
      </c>
      <c r="C20" s="8">
        <v>2483</v>
      </c>
      <c r="D20" s="8">
        <v>2483</v>
      </c>
      <c r="E20" s="8"/>
      <c r="F20" s="8"/>
      <c r="G20" s="9"/>
      <c r="H20" s="9"/>
      <c r="I20" s="9" t="s">
        <v>447</v>
      </c>
      <c r="J20" s="10" t="s">
        <v>448</v>
      </c>
      <c r="K20" s="9" t="s">
        <v>425</v>
      </c>
      <c r="L20" s="10" t="s">
        <v>426</v>
      </c>
      <c r="M20" s="9" t="s">
        <v>427</v>
      </c>
      <c r="N20" s="10" t="s">
        <v>389</v>
      </c>
    </row>
    <row r="21" ht="33.9" customHeight="1" spans="1:14">
      <c r="A21" s="5"/>
      <c r="B21" s="5"/>
      <c r="C21" s="8"/>
      <c r="D21" s="8"/>
      <c r="E21" s="8"/>
      <c r="F21" s="8"/>
      <c r="G21" s="9"/>
      <c r="H21" s="9"/>
      <c r="I21" s="9" t="s">
        <v>432</v>
      </c>
      <c r="J21" s="10" t="s">
        <v>449</v>
      </c>
      <c r="K21" s="9"/>
      <c r="L21" s="10"/>
      <c r="M21" s="9"/>
      <c r="N21" s="10"/>
    </row>
    <row r="22" ht="14.25" customHeight="1" spans="1:14">
      <c r="A22" s="5"/>
      <c r="B22" s="5"/>
      <c r="C22" s="8"/>
      <c r="D22" s="8"/>
      <c r="E22" s="8"/>
      <c r="F22" s="8"/>
      <c r="G22" s="9"/>
      <c r="H22" s="9"/>
      <c r="I22" s="9">
        <v>2023</v>
      </c>
      <c r="J22" s="10" t="s">
        <v>420</v>
      </c>
      <c r="K22" s="9"/>
      <c r="L22" s="10"/>
      <c r="M22" s="9"/>
      <c r="N22" s="10"/>
    </row>
    <row r="23" ht="14.25" customHeight="1" spans="1:14">
      <c r="A23" s="5" t="s">
        <v>450</v>
      </c>
      <c r="B23" s="5" t="s">
        <v>451</v>
      </c>
      <c r="C23" s="8">
        <v>5000</v>
      </c>
      <c r="D23" s="8">
        <v>5000</v>
      </c>
      <c r="E23" s="8"/>
      <c r="F23" s="8"/>
      <c r="G23" s="9" t="s">
        <v>452</v>
      </c>
      <c r="H23" s="9" t="s">
        <v>453</v>
      </c>
      <c r="I23" s="9" t="s">
        <v>454</v>
      </c>
      <c r="J23" s="10" t="s">
        <v>455</v>
      </c>
      <c r="K23" s="9" t="s">
        <v>456</v>
      </c>
      <c r="L23" s="10" t="s">
        <v>457</v>
      </c>
      <c r="M23" s="9" t="s">
        <v>458</v>
      </c>
      <c r="N23" s="10" t="s">
        <v>389</v>
      </c>
    </row>
    <row r="24" ht="14.25" customHeight="1" spans="1:14">
      <c r="A24" s="5"/>
      <c r="B24" s="5"/>
      <c r="C24" s="8"/>
      <c r="D24" s="8"/>
      <c r="E24" s="8"/>
      <c r="F24" s="8"/>
      <c r="G24" s="9" t="s">
        <v>459</v>
      </c>
      <c r="H24" s="9" t="s">
        <v>460</v>
      </c>
      <c r="I24" s="9" t="s">
        <v>461</v>
      </c>
      <c r="J24" s="10" t="s">
        <v>462</v>
      </c>
      <c r="K24" s="9" t="s">
        <v>463</v>
      </c>
      <c r="L24" s="10" t="s">
        <v>464</v>
      </c>
      <c r="M24" s="9"/>
      <c r="N24" s="10"/>
    </row>
    <row r="25" ht="14.25" customHeight="1" spans="1:14">
      <c r="A25" s="5"/>
      <c r="B25" s="5"/>
      <c r="C25" s="8"/>
      <c r="D25" s="8"/>
      <c r="E25" s="8"/>
      <c r="F25" s="8"/>
      <c r="G25" s="9"/>
      <c r="H25" s="9"/>
      <c r="I25" s="9" t="s">
        <v>465</v>
      </c>
      <c r="J25" s="10" t="s">
        <v>466</v>
      </c>
      <c r="K25" s="9" t="s">
        <v>467</v>
      </c>
      <c r="L25" s="10" t="s">
        <v>468</v>
      </c>
      <c r="M25" s="9"/>
      <c r="N25" s="10"/>
    </row>
    <row r="26" ht="22.65" customHeight="1" spans="1:14">
      <c r="A26" s="5" t="s">
        <v>469</v>
      </c>
      <c r="B26" s="5" t="s">
        <v>470</v>
      </c>
      <c r="C26" s="8">
        <v>5837</v>
      </c>
      <c r="D26" s="8">
        <v>5837</v>
      </c>
      <c r="E26" s="8"/>
      <c r="F26" s="8"/>
      <c r="G26" s="9"/>
      <c r="H26" s="9"/>
      <c r="I26" s="9" t="s">
        <v>471</v>
      </c>
      <c r="J26" s="10" t="s">
        <v>472</v>
      </c>
      <c r="K26" s="9" t="s">
        <v>473</v>
      </c>
      <c r="L26" s="10" t="s">
        <v>426</v>
      </c>
      <c r="M26" s="9" t="s">
        <v>474</v>
      </c>
      <c r="N26" s="10" t="s">
        <v>389</v>
      </c>
    </row>
    <row r="27" ht="22.65" customHeight="1" spans="1:14">
      <c r="A27" s="5"/>
      <c r="B27" s="5"/>
      <c r="C27" s="8"/>
      <c r="D27" s="8"/>
      <c r="E27" s="8"/>
      <c r="F27" s="8"/>
      <c r="G27" s="9"/>
      <c r="H27" s="9"/>
      <c r="I27" s="9" t="s">
        <v>475</v>
      </c>
      <c r="J27" s="10" t="s">
        <v>476</v>
      </c>
      <c r="K27" s="9"/>
      <c r="L27" s="10"/>
      <c r="M27" s="9"/>
      <c r="N27" s="10"/>
    </row>
    <row r="28" ht="14.25" customHeight="1" spans="1:14">
      <c r="A28" s="5"/>
      <c r="B28" s="5"/>
      <c r="C28" s="8"/>
      <c r="D28" s="8"/>
      <c r="E28" s="8"/>
      <c r="F28" s="8"/>
      <c r="G28" s="9"/>
      <c r="H28" s="9"/>
      <c r="I28" s="9">
        <v>2023</v>
      </c>
      <c r="J28" s="10" t="s">
        <v>420</v>
      </c>
      <c r="K28" s="9"/>
      <c r="L28" s="10"/>
      <c r="M28" s="9"/>
      <c r="N28" s="10"/>
    </row>
    <row r="29" ht="14.25" customHeight="1" spans="1:14">
      <c r="A29" s="5" t="s">
        <v>477</v>
      </c>
      <c r="B29" s="5" t="s">
        <v>478</v>
      </c>
      <c r="C29" s="8">
        <v>378</v>
      </c>
      <c r="D29" s="8">
        <v>378</v>
      </c>
      <c r="E29" s="8"/>
      <c r="F29" s="8"/>
      <c r="G29" s="9"/>
      <c r="H29" s="9"/>
      <c r="I29" s="9" t="s">
        <v>479</v>
      </c>
      <c r="J29" s="10" t="s">
        <v>480</v>
      </c>
      <c r="K29" s="9" t="s">
        <v>481</v>
      </c>
      <c r="L29" s="10" t="s">
        <v>464</v>
      </c>
      <c r="M29" s="9" t="s">
        <v>482</v>
      </c>
      <c r="N29" s="10" t="s">
        <v>483</v>
      </c>
    </row>
    <row r="30" ht="22.65" customHeight="1" spans="1:14">
      <c r="A30" s="5"/>
      <c r="B30" s="5"/>
      <c r="C30" s="8"/>
      <c r="D30" s="8"/>
      <c r="E30" s="8"/>
      <c r="F30" s="8"/>
      <c r="G30" s="9"/>
      <c r="H30" s="9"/>
      <c r="I30" s="9" t="s">
        <v>484</v>
      </c>
      <c r="J30" s="10" t="s">
        <v>485</v>
      </c>
      <c r="K30" s="9" t="s">
        <v>486</v>
      </c>
      <c r="L30" s="10" t="s">
        <v>468</v>
      </c>
      <c r="M30" s="9"/>
      <c r="N30" s="10"/>
    </row>
    <row r="31" ht="22.65" customHeight="1" spans="1:14">
      <c r="A31" s="5"/>
      <c r="B31" s="5"/>
      <c r="C31" s="8"/>
      <c r="D31" s="8"/>
      <c r="E31" s="8"/>
      <c r="F31" s="8"/>
      <c r="G31" s="9"/>
      <c r="H31" s="9"/>
      <c r="I31" s="9">
        <v>2023</v>
      </c>
      <c r="J31" s="10" t="s">
        <v>420</v>
      </c>
      <c r="K31" s="9" t="s">
        <v>487</v>
      </c>
      <c r="L31" s="10" t="s">
        <v>338</v>
      </c>
      <c r="M31" s="9"/>
      <c r="N31" s="10"/>
    </row>
    <row r="32" ht="22.65" customHeight="1" spans="1:14">
      <c r="A32" s="5" t="s">
        <v>488</v>
      </c>
      <c r="B32" s="5" t="s">
        <v>489</v>
      </c>
      <c r="C32" s="8">
        <v>1120</v>
      </c>
      <c r="D32" s="8">
        <v>1120</v>
      </c>
      <c r="E32" s="8"/>
      <c r="F32" s="8"/>
      <c r="G32" s="9"/>
      <c r="H32" s="9"/>
      <c r="I32" s="9" t="s">
        <v>490</v>
      </c>
      <c r="J32" s="10" t="s">
        <v>491</v>
      </c>
      <c r="K32" s="9" t="s">
        <v>492</v>
      </c>
      <c r="L32" s="10" t="s">
        <v>493</v>
      </c>
      <c r="M32" s="9" t="s">
        <v>494</v>
      </c>
      <c r="N32" s="10" t="s">
        <v>389</v>
      </c>
    </row>
    <row r="33" ht="22.65" customHeight="1" spans="1:14">
      <c r="A33" s="5"/>
      <c r="B33" s="5"/>
      <c r="C33" s="8"/>
      <c r="D33" s="8"/>
      <c r="E33" s="8"/>
      <c r="F33" s="8"/>
      <c r="G33" s="9"/>
      <c r="H33" s="9"/>
      <c r="I33" s="9" t="s">
        <v>495</v>
      </c>
      <c r="J33" s="10" t="s">
        <v>496</v>
      </c>
      <c r="K33" s="9" t="s">
        <v>497</v>
      </c>
      <c r="L33" s="10" t="s">
        <v>498</v>
      </c>
      <c r="M33" s="9"/>
      <c r="N33" s="10"/>
    </row>
    <row r="34" ht="14.25" customHeight="1" spans="1:14">
      <c r="A34" s="5"/>
      <c r="B34" s="5"/>
      <c r="C34" s="8"/>
      <c r="D34" s="8"/>
      <c r="E34" s="8"/>
      <c r="F34" s="8"/>
      <c r="G34" s="9"/>
      <c r="H34" s="9"/>
      <c r="I34" s="9">
        <v>2023</v>
      </c>
      <c r="J34" s="10" t="s">
        <v>420</v>
      </c>
      <c r="K34" s="9"/>
      <c r="L34" s="10"/>
      <c r="M34" s="9"/>
      <c r="N34" s="10"/>
    </row>
    <row r="35" ht="22.65" customHeight="1" spans="1:14">
      <c r="A35" s="5" t="s">
        <v>499</v>
      </c>
      <c r="B35" s="5" t="s">
        <v>303</v>
      </c>
      <c r="C35" s="8">
        <v>94</v>
      </c>
      <c r="D35" s="8">
        <v>94</v>
      </c>
      <c r="E35" s="8"/>
      <c r="F35" s="8"/>
      <c r="G35" s="9"/>
      <c r="H35" s="9"/>
      <c r="I35" s="9" t="s">
        <v>500</v>
      </c>
      <c r="J35" s="10" t="s">
        <v>501</v>
      </c>
      <c r="K35" s="9" t="s">
        <v>502</v>
      </c>
      <c r="L35" s="10" t="s">
        <v>503</v>
      </c>
      <c r="M35" s="9"/>
      <c r="N35" s="10"/>
    </row>
    <row r="36" ht="14.25" customHeight="1" spans="1:14">
      <c r="A36" s="5"/>
      <c r="B36" s="5"/>
      <c r="C36" s="8"/>
      <c r="D36" s="8"/>
      <c r="E36" s="8"/>
      <c r="F36" s="8"/>
      <c r="G36" s="9"/>
      <c r="H36" s="9"/>
      <c r="I36" s="9" t="s">
        <v>504</v>
      </c>
      <c r="J36" s="10" t="s">
        <v>389</v>
      </c>
      <c r="K36" s="9"/>
      <c r="L36" s="10"/>
      <c r="M36" s="9"/>
      <c r="N36" s="10"/>
    </row>
    <row r="37" ht="22.65" customHeight="1" spans="1:14">
      <c r="A37" s="5" t="s">
        <v>505</v>
      </c>
      <c r="B37" s="5" t="s">
        <v>305</v>
      </c>
      <c r="C37" s="8">
        <v>10</v>
      </c>
      <c r="D37" s="8">
        <v>10</v>
      </c>
      <c r="E37" s="8"/>
      <c r="F37" s="8"/>
      <c r="G37" s="9" t="s">
        <v>506</v>
      </c>
      <c r="H37" s="9" t="s">
        <v>507</v>
      </c>
      <c r="I37" s="9" t="s">
        <v>508</v>
      </c>
      <c r="J37" s="10" t="s">
        <v>509</v>
      </c>
      <c r="K37" s="9" t="s">
        <v>510</v>
      </c>
      <c r="L37" s="10" t="s">
        <v>511</v>
      </c>
      <c r="M37" s="9"/>
      <c r="N37" s="10"/>
    </row>
    <row r="38" ht="33.9" customHeight="1" spans="1:14">
      <c r="A38" s="5"/>
      <c r="B38" s="5"/>
      <c r="C38" s="8"/>
      <c r="D38" s="8"/>
      <c r="E38" s="8"/>
      <c r="F38" s="8"/>
      <c r="G38" s="9"/>
      <c r="H38" s="9"/>
      <c r="I38" s="9" t="s">
        <v>512</v>
      </c>
      <c r="J38" s="10" t="s">
        <v>513</v>
      </c>
      <c r="K38" s="9"/>
      <c r="L38" s="10"/>
      <c r="M38" s="9"/>
      <c r="N38" s="10"/>
    </row>
    <row r="39" ht="22.65" customHeight="1" spans="1:14">
      <c r="A39" s="5" t="s">
        <v>514</v>
      </c>
      <c r="B39" s="5" t="s">
        <v>306</v>
      </c>
      <c r="C39" s="8">
        <v>20</v>
      </c>
      <c r="D39" s="8">
        <v>20</v>
      </c>
      <c r="E39" s="8"/>
      <c r="F39" s="8"/>
      <c r="G39" s="9"/>
      <c r="H39" s="9"/>
      <c r="I39" s="9" t="s">
        <v>515</v>
      </c>
      <c r="J39" s="10" t="s">
        <v>376</v>
      </c>
      <c r="K39" s="9" t="s">
        <v>502</v>
      </c>
      <c r="L39" s="10" t="s">
        <v>503</v>
      </c>
      <c r="M39" s="9" t="s">
        <v>516</v>
      </c>
      <c r="N39" s="10" t="s">
        <v>389</v>
      </c>
    </row>
    <row r="40" ht="14.25" customHeight="1" spans="1:14">
      <c r="A40" s="5"/>
      <c r="B40" s="5"/>
      <c r="C40" s="8"/>
      <c r="D40" s="8"/>
      <c r="E40" s="8"/>
      <c r="F40" s="8"/>
      <c r="G40" s="9"/>
      <c r="H40" s="9"/>
      <c r="I40" s="9" t="s">
        <v>517</v>
      </c>
      <c r="J40" s="10" t="s">
        <v>518</v>
      </c>
      <c r="K40" s="9"/>
      <c r="L40" s="10"/>
      <c r="M40" s="9"/>
      <c r="N40" s="10"/>
    </row>
  </sheetData>
  <mergeCells count="77">
    <mergeCell ref="A1:N1"/>
    <mergeCell ref="A2:N2"/>
    <mergeCell ref="A3:N3"/>
    <mergeCell ref="G4:N4"/>
    <mergeCell ref="G5:H5"/>
    <mergeCell ref="I5:J5"/>
    <mergeCell ref="K5:L5"/>
    <mergeCell ref="M5:N5"/>
    <mergeCell ref="A4:A6"/>
    <mergeCell ref="A9:A11"/>
    <mergeCell ref="A12:A16"/>
    <mergeCell ref="A17:A19"/>
    <mergeCell ref="A20:A22"/>
    <mergeCell ref="A23:A25"/>
    <mergeCell ref="A26:A28"/>
    <mergeCell ref="A29:A31"/>
    <mergeCell ref="A32:A34"/>
    <mergeCell ref="A35:A36"/>
    <mergeCell ref="A37:A38"/>
    <mergeCell ref="A39:A40"/>
    <mergeCell ref="B4:B6"/>
    <mergeCell ref="B9:B11"/>
    <mergeCell ref="B12:B16"/>
    <mergeCell ref="B17:B19"/>
    <mergeCell ref="B20:B22"/>
    <mergeCell ref="B23:B25"/>
    <mergeCell ref="B26:B28"/>
    <mergeCell ref="B29:B31"/>
    <mergeCell ref="B32:B34"/>
    <mergeCell ref="B35:B36"/>
    <mergeCell ref="B37:B38"/>
    <mergeCell ref="B39:B40"/>
    <mergeCell ref="C9:C11"/>
    <mergeCell ref="C12:C16"/>
    <mergeCell ref="C17:C19"/>
    <mergeCell ref="C20:C22"/>
    <mergeCell ref="C23:C25"/>
    <mergeCell ref="C26:C28"/>
    <mergeCell ref="C29:C31"/>
    <mergeCell ref="C32:C34"/>
    <mergeCell ref="C35:C36"/>
    <mergeCell ref="C37:C38"/>
    <mergeCell ref="C39:C40"/>
    <mergeCell ref="D9:D11"/>
    <mergeCell ref="D12:D16"/>
    <mergeCell ref="D17:D19"/>
    <mergeCell ref="D20:D22"/>
    <mergeCell ref="D23:D25"/>
    <mergeCell ref="D26:D28"/>
    <mergeCell ref="D29:D31"/>
    <mergeCell ref="D32:D34"/>
    <mergeCell ref="D35:D36"/>
    <mergeCell ref="D37:D38"/>
    <mergeCell ref="D39:D40"/>
    <mergeCell ref="E9:E11"/>
    <mergeCell ref="E12:E16"/>
    <mergeCell ref="E17:E19"/>
    <mergeCell ref="E20:E22"/>
    <mergeCell ref="E23:E25"/>
    <mergeCell ref="E26:E28"/>
    <mergeCell ref="E29:E31"/>
    <mergeCell ref="E32:E34"/>
    <mergeCell ref="E35:E36"/>
    <mergeCell ref="E37:E38"/>
    <mergeCell ref="E39:E40"/>
    <mergeCell ref="F9:F11"/>
    <mergeCell ref="F12:F16"/>
    <mergeCell ref="F17:F19"/>
    <mergeCell ref="F20:F22"/>
    <mergeCell ref="F23:F25"/>
    <mergeCell ref="F26:F28"/>
    <mergeCell ref="F29:F31"/>
    <mergeCell ref="F32:F34"/>
    <mergeCell ref="F35:F36"/>
    <mergeCell ref="F37:F38"/>
    <mergeCell ref="F39:F40"/>
    <mergeCell ref="C4:F5"/>
  </mergeCells>
  <pageMargins left="0.75" right="0.75" top="1" bottom="1" header="0.5" footer="0.5"/>
  <pageSetup paperSize="9" scale="5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pane ySplit="6" topLeftCell="A7" activePane="bottomLeft" state="frozen"/>
      <selection/>
      <selection pane="bottomLeft" activeCell="U16" sqref="U16"/>
    </sheetView>
  </sheetViews>
  <sheetFormatPr defaultColWidth="10" defaultRowHeight="13.5"/>
  <cols>
    <col min="1" max="1" width="9.775" customWidth="1"/>
    <col min="2" max="2" width="20.5583333333333" customWidth="1"/>
    <col min="3" max="19" width="9.775" customWidth="1"/>
  </cols>
  <sheetData>
    <row r="1" ht="14.25" customHeight="1" spans="1:20">
      <c r="A1" s="42" t="s">
        <v>54</v>
      </c>
      <c r="B1" s="42"/>
      <c r="C1" s="42"/>
      <c r="D1" s="42"/>
      <c r="E1" s="42"/>
      <c r="F1" s="42"/>
      <c r="G1" s="42"/>
      <c r="H1" s="42"/>
      <c r="I1" s="42"/>
      <c r="J1" s="42"/>
      <c r="K1" s="42"/>
      <c r="L1" s="42"/>
      <c r="M1" s="42"/>
      <c r="N1" s="42"/>
      <c r="O1" s="42"/>
      <c r="P1" s="42"/>
      <c r="Q1" s="42"/>
      <c r="R1" s="42"/>
      <c r="S1" s="42" t="s">
        <v>54</v>
      </c>
      <c r="T1" s="42"/>
    </row>
    <row r="2" ht="27" customHeight="1" spans="1:20">
      <c r="A2" s="44" t="s">
        <v>55</v>
      </c>
      <c r="B2" s="44"/>
      <c r="C2" s="44"/>
      <c r="D2" s="44"/>
      <c r="E2" s="44"/>
      <c r="F2" s="44"/>
      <c r="G2" s="44"/>
      <c r="H2" s="44"/>
      <c r="I2" s="44"/>
      <c r="J2" s="44"/>
      <c r="K2" s="44"/>
      <c r="L2" s="44"/>
      <c r="M2" s="44"/>
      <c r="N2" s="44"/>
      <c r="O2" s="44"/>
      <c r="P2" s="44"/>
      <c r="Q2" s="44"/>
      <c r="R2" s="44"/>
      <c r="S2" s="44"/>
      <c r="T2" s="48"/>
    </row>
    <row r="3" ht="12.75" customHeight="1" spans="1:19">
      <c r="A3" s="61"/>
      <c r="B3" s="62"/>
      <c r="C3" s="63"/>
      <c r="D3" s="63"/>
      <c r="E3" s="63"/>
      <c r="F3" s="63"/>
      <c r="G3" s="63"/>
      <c r="H3" s="63"/>
      <c r="I3" s="63"/>
      <c r="J3" s="63"/>
      <c r="K3" s="63"/>
      <c r="L3" s="63"/>
      <c r="M3" s="66"/>
      <c r="N3" s="67"/>
      <c r="O3" s="67"/>
      <c r="P3" s="67"/>
      <c r="Q3" s="67"/>
      <c r="R3" s="68"/>
      <c r="S3" s="67"/>
    </row>
    <row r="4" ht="14.4" customHeight="1" spans="1:19">
      <c r="A4" s="47" t="s">
        <v>2</v>
      </c>
      <c r="B4" s="47"/>
      <c r="C4" s="47"/>
      <c r="D4" s="47"/>
      <c r="E4" s="47"/>
      <c r="F4" s="47"/>
      <c r="G4" s="47"/>
      <c r="H4" s="47"/>
      <c r="I4" s="47"/>
      <c r="J4" s="47"/>
      <c r="K4" s="47"/>
      <c r="L4" s="47"/>
      <c r="M4" s="47"/>
      <c r="N4" s="47"/>
      <c r="O4" s="68" t="s">
        <v>3</v>
      </c>
      <c r="P4" s="68"/>
      <c r="Q4" s="68"/>
      <c r="R4" s="68"/>
      <c r="S4" s="68"/>
    </row>
    <row r="5" ht="14.25" customHeight="1" spans="1:19">
      <c r="A5" s="64" t="s">
        <v>56</v>
      </c>
      <c r="B5" s="33" t="s">
        <v>57</v>
      </c>
      <c r="C5" s="65" t="s">
        <v>58</v>
      </c>
      <c r="D5" s="65" t="s">
        <v>59</v>
      </c>
      <c r="E5" s="65"/>
      <c r="F5" s="65"/>
      <c r="G5" s="65"/>
      <c r="H5" s="65"/>
      <c r="I5" s="65"/>
      <c r="J5" s="65"/>
      <c r="K5" s="65"/>
      <c r="L5" s="65"/>
      <c r="M5" s="65"/>
      <c r="N5" s="64" t="s">
        <v>49</v>
      </c>
      <c r="O5" s="64"/>
      <c r="P5" s="64"/>
      <c r="Q5" s="64"/>
      <c r="R5" s="64"/>
      <c r="S5" s="64"/>
    </row>
    <row r="6" ht="27.9" customHeight="1" spans="1:19">
      <c r="A6" s="64"/>
      <c r="B6" s="33"/>
      <c r="C6" s="65"/>
      <c r="D6" s="64" t="s">
        <v>60</v>
      </c>
      <c r="E6" s="64" t="s">
        <v>61</v>
      </c>
      <c r="F6" s="64" t="s">
        <v>62</v>
      </c>
      <c r="G6" s="64" t="s">
        <v>63</v>
      </c>
      <c r="H6" s="64" t="s">
        <v>64</v>
      </c>
      <c r="I6" s="64" t="s">
        <v>65</v>
      </c>
      <c r="J6" s="64" t="s">
        <v>66</v>
      </c>
      <c r="K6" s="64" t="s">
        <v>67</v>
      </c>
      <c r="L6" s="64" t="s">
        <v>68</v>
      </c>
      <c r="M6" s="64" t="s">
        <v>69</v>
      </c>
      <c r="N6" s="64" t="s">
        <v>60</v>
      </c>
      <c r="O6" s="64" t="s">
        <v>61</v>
      </c>
      <c r="P6" s="64" t="s">
        <v>62</v>
      </c>
      <c r="Q6" s="64" t="s">
        <v>63</v>
      </c>
      <c r="R6" s="64" t="s">
        <v>64</v>
      </c>
      <c r="S6" s="64" t="s">
        <v>70</v>
      </c>
    </row>
    <row r="7" ht="14.25" customHeight="1" spans="1:19">
      <c r="A7" s="6" t="s">
        <v>71</v>
      </c>
      <c r="B7" s="6" t="s">
        <v>72</v>
      </c>
      <c r="C7" s="7">
        <v>17618.9</v>
      </c>
      <c r="D7" s="7">
        <v>17618.9</v>
      </c>
      <c r="E7" s="7">
        <v>17618.9</v>
      </c>
      <c r="F7" s="7">
        <v>0</v>
      </c>
      <c r="G7" s="7">
        <v>0</v>
      </c>
      <c r="H7" s="7">
        <v>0</v>
      </c>
      <c r="I7" s="7">
        <v>0</v>
      </c>
      <c r="J7" s="7">
        <v>0</v>
      </c>
      <c r="K7" s="7">
        <v>0</v>
      </c>
      <c r="L7" s="7">
        <v>0</v>
      </c>
      <c r="M7" s="7">
        <v>0</v>
      </c>
      <c r="N7" s="7">
        <v>0</v>
      </c>
      <c r="O7" s="7">
        <v>0</v>
      </c>
      <c r="P7" s="7">
        <v>0</v>
      </c>
      <c r="Q7" s="7">
        <v>0</v>
      </c>
      <c r="R7" s="7">
        <v>0</v>
      </c>
      <c r="S7" s="7">
        <v>0</v>
      </c>
    </row>
    <row r="8" ht="14.25" customHeight="1" spans="1:19">
      <c r="A8" s="6" t="s">
        <v>73</v>
      </c>
      <c r="B8" s="6" t="s">
        <v>72</v>
      </c>
      <c r="C8" s="7">
        <v>17618.9</v>
      </c>
      <c r="D8" s="7">
        <v>17618.9</v>
      </c>
      <c r="E8" s="7">
        <v>17618.9</v>
      </c>
      <c r="F8" s="7">
        <v>0</v>
      </c>
      <c r="G8" s="7">
        <v>0</v>
      </c>
      <c r="H8" s="7">
        <v>0</v>
      </c>
      <c r="I8" s="7">
        <v>0</v>
      </c>
      <c r="J8" s="7">
        <v>0</v>
      </c>
      <c r="K8" s="7">
        <v>0</v>
      </c>
      <c r="L8" s="7">
        <v>0</v>
      </c>
      <c r="M8" s="7">
        <v>0</v>
      </c>
      <c r="N8" s="7">
        <v>0</v>
      </c>
      <c r="O8" s="7">
        <v>0</v>
      </c>
      <c r="P8" s="7">
        <v>0</v>
      </c>
      <c r="Q8" s="7">
        <v>0</v>
      </c>
      <c r="R8" s="7">
        <v>0</v>
      </c>
      <c r="S8" s="7">
        <v>0</v>
      </c>
    </row>
    <row r="9" ht="14.25" customHeight="1" spans="1:19">
      <c r="A9" s="5" t="s">
        <v>60</v>
      </c>
      <c r="B9" s="5"/>
      <c r="C9" s="7">
        <v>17618.9</v>
      </c>
      <c r="D9" s="7">
        <v>17618.9</v>
      </c>
      <c r="E9" s="7">
        <v>17618.9</v>
      </c>
      <c r="F9" s="7">
        <v>0</v>
      </c>
      <c r="G9" s="7">
        <v>0</v>
      </c>
      <c r="H9" s="7">
        <v>0</v>
      </c>
      <c r="I9" s="7">
        <v>0</v>
      </c>
      <c r="J9" s="7">
        <v>0</v>
      </c>
      <c r="K9" s="7">
        <v>0</v>
      </c>
      <c r="L9" s="7">
        <v>0</v>
      </c>
      <c r="M9" s="7">
        <v>0</v>
      </c>
      <c r="N9" s="7">
        <v>0</v>
      </c>
      <c r="O9" s="7">
        <v>0</v>
      </c>
      <c r="P9" s="7">
        <v>0</v>
      </c>
      <c r="Q9" s="7">
        <v>0</v>
      </c>
      <c r="R9" s="7">
        <v>0</v>
      </c>
      <c r="S9" s="7">
        <v>0</v>
      </c>
    </row>
  </sheetData>
  <mergeCells count="9">
    <mergeCell ref="A2:S2"/>
    <mergeCell ref="A4:N4"/>
    <mergeCell ref="O4:S4"/>
    <mergeCell ref="D5:M5"/>
    <mergeCell ref="N5:S5"/>
    <mergeCell ref="A9:B9"/>
    <mergeCell ref="A5:A6"/>
    <mergeCell ref="B5:B6"/>
    <mergeCell ref="C5:C6"/>
  </mergeCells>
  <printOptions horizontalCentered="1"/>
  <pageMargins left="0.388999998569489" right="0.388999998569489" top="0.703999996185303" bottom="0.703999996185303" header="0.5" footer="0.5"/>
  <pageSetup paperSize="9" scale="7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7"/>
  <sheetViews>
    <sheetView workbookViewId="0">
      <pane ySplit="26" topLeftCell="A27" activePane="bottomLeft" state="frozen"/>
      <selection/>
      <selection pane="bottomLeft" activeCell="D6" sqref="D6"/>
    </sheetView>
  </sheetViews>
  <sheetFormatPr defaultColWidth="10" defaultRowHeight="13.5"/>
  <cols>
    <col min="1" max="1" width="9.775" customWidth="1"/>
    <col min="2" max="2" width="29" customWidth="1"/>
    <col min="3" max="8" width="15.625" customWidth="1"/>
  </cols>
  <sheetData>
    <row r="1" ht="14.25" customHeight="1" spans="1:14">
      <c r="A1" s="42"/>
      <c r="B1" s="42"/>
      <c r="C1" s="42"/>
      <c r="D1" s="42"/>
      <c r="E1" s="42"/>
      <c r="F1" s="42"/>
      <c r="G1" s="42"/>
      <c r="H1" s="42" t="s">
        <v>74</v>
      </c>
      <c r="I1" s="42"/>
      <c r="J1" s="42"/>
      <c r="K1" s="42"/>
      <c r="L1" s="42"/>
      <c r="M1" s="42"/>
      <c r="N1" s="42"/>
    </row>
    <row r="2" ht="27.75" customHeight="1" spans="1:14">
      <c r="A2" s="44" t="s">
        <v>75</v>
      </c>
      <c r="B2" s="44"/>
      <c r="C2" s="44"/>
      <c r="D2" s="44"/>
      <c r="E2" s="44"/>
      <c r="F2" s="44"/>
      <c r="G2" s="44"/>
      <c r="H2" s="44"/>
      <c r="I2" s="48"/>
      <c r="J2" s="48"/>
      <c r="K2" s="48"/>
      <c r="L2" s="48"/>
      <c r="M2" s="48"/>
      <c r="N2" s="48"/>
    </row>
    <row r="3" ht="14.25" customHeight="1" spans="1:8">
      <c r="A3" s="4" t="s">
        <v>2</v>
      </c>
      <c r="B3" s="4"/>
      <c r="C3" s="4"/>
      <c r="D3" s="4"/>
      <c r="E3" s="4"/>
      <c r="F3" s="4"/>
      <c r="G3" s="4"/>
      <c r="H3" s="2" t="s">
        <v>3</v>
      </c>
    </row>
    <row r="4" ht="28.5" customHeight="1" spans="1:8">
      <c r="A4" s="5" t="s">
        <v>76</v>
      </c>
      <c r="B4" s="5" t="s">
        <v>77</v>
      </c>
      <c r="C4" s="5" t="s">
        <v>60</v>
      </c>
      <c r="D4" s="5" t="s">
        <v>78</v>
      </c>
      <c r="E4" s="5" t="s">
        <v>79</v>
      </c>
      <c r="F4" s="5" t="s">
        <v>80</v>
      </c>
      <c r="G4" s="5" t="s">
        <v>81</v>
      </c>
      <c r="H4" s="5" t="s">
        <v>82</v>
      </c>
    </row>
    <row r="5" ht="14.25" customHeight="1" spans="1:8">
      <c r="A5" s="6" t="s">
        <v>83</v>
      </c>
      <c r="B5" s="6" t="s">
        <v>84</v>
      </c>
      <c r="C5" s="7">
        <f>D5+E5</f>
        <v>55.305216</v>
      </c>
      <c r="D5" s="7">
        <v>55.305216</v>
      </c>
      <c r="E5" s="7">
        <v>0</v>
      </c>
      <c r="F5" s="7">
        <v>0</v>
      </c>
      <c r="G5" s="7">
        <v>0</v>
      </c>
      <c r="H5" s="7">
        <v>0</v>
      </c>
    </row>
    <row r="6" ht="14.25" customHeight="1" spans="1:8">
      <c r="A6" s="6" t="s">
        <v>85</v>
      </c>
      <c r="B6" s="6" t="s">
        <v>86</v>
      </c>
      <c r="C6" s="7">
        <f t="shared" ref="C6:C26" si="0">D6+E6</f>
        <v>55.305216</v>
      </c>
      <c r="D6" s="7">
        <v>55.305216</v>
      </c>
      <c r="E6" s="7">
        <v>0</v>
      </c>
      <c r="F6" s="7">
        <v>0</v>
      </c>
      <c r="G6" s="7">
        <v>0</v>
      </c>
      <c r="H6" s="7">
        <v>0</v>
      </c>
    </row>
    <row r="7" ht="14.25" customHeight="1" spans="1:8">
      <c r="A7" s="6" t="s">
        <v>87</v>
      </c>
      <c r="B7" s="6" t="s">
        <v>88</v>
      </c>
      <c r="C7" s="7">
        <f t="shared" si="0"/>
        <v>21.024</v>
      </c>
      <c r="D7" s="7">
        <v>21.024</v>
      </c>
      <c r="E7" s="7">
        <v>0</v>
      </c>
      <c r="F7" s="7">
        <v>0</v>
      </c>
      <c r="G7" s="7">
        <v>0</v>
      </c>
      <c r="H7" s="7">
        <v>0</v>
      </c>
    </row>
    <row r="8" ht="22.65" customHeight="1" spans="1:8">
      <c r="A8" s="6" t="s">
        <v>89</v>
      </c>
      <c r="B8" s="6" t="s">
        <v>90</v>
      </c>
      <c r="C8" s="7">
        <f t="shared" si="0"/>
        <v>34.281216</v>
      </c>
      <c r="D8" s="7">
        <v>34.281216</v>
      </c>
      <c r="E8" s="7">
        <v>0</v>
      </c>
      <c r="F8" s="7">
        <v>0</v>
      </c>
      <c r="G8" s="7">
        <v>0</v>
      </c>
      <c r="H8" s="7">
        <v>0</v>
      </c>
    </row>
    <row r="9" ht="14.25" customHeight="1" spans="1:8">
      <c r="A9" s="6" t="s">
        <v>91</v>
      </c>
      <c r="B9" s="6" t="s">
        <v>92</v>
      </c>
      <c r="C9" s="7">
        <f t="shared" si="0"/>
        <v>16.06932</v>
      </c>
      <c r="D9" s="7">
        <v>16.06932</v>
      </c>
      <c r="E9" s="7">
        <v>0</v>
      </c>
      <c r="F9" s="7">
        <v>0</v>
      </c>
      <c r="G9" s="7">
        <v>0</v>
      </c>
      <c r="H9" s="7">
        <v>0</v>
      </c>
    </row>
    <row r="10" ht="14.25" customHeight="1" spans="1:8">
      <c r="A10" s="6" t="s">
        <v>93</v>
      </c>
      <c r="B10" s="6" t="s">
        <v>94</v>
      </c>
      <c r="C10" s="7">
        <f t="shared" si="0"/>
        <v>16.06932</v>
      </c>
      <c r="D10" s="7">
        <v>16.06932</v>
      </c>
      <c r="E10" s="7">
        <v>0</v>
      </c>
      <c r="F10" s="7">
        <v>0</v>
      </c>
      <c r="G10" s="7">
        <v>0</v>
      </c>
      <c r="H10" s="7">
        <v>0</v>
      </c>
    </row>
    <row r="11" ht="14.25" customHeight="1" spans="1:8">
      <c r="A11" s="6" t="s">
        <v>95</v>
      </c>
      <c r="B11" s="6" t="s">
        <v>96</v>
      </c>
      <c r="C11" s="7">
        <f t="shared" si="0"/>
        <v>10.20105</v>
      </c>
      <c r="D11" s="7">
        <v>10.20105</v>
      </c>
      <c r="E11" s="7">
        <v>0</v>
      </c>
      <c r="F11" s="7">
        <v>0</v>
      </c>
      <c r="G11" s="7">
        <v>0</v>
      </c>
      <c r="H11" s="7">
        <v>0</v>
      </c>
    </row>
    <row r="12" ht="14.25" customHeight="1" spans="1:8">
      <c r="A12" s="6" t="s">
        <v>97</v>
      </c>
      <c r="B12" s="6" t="s">
        <v>98</v>
      </c>
      <c r="C12" s="7">
        <f t="shared" si="0"/>
        <v>5.86827</v>
      </c>
      <c r="D12" s="7">
        <v>5.86827</v>
      </c>
      <c r="E12" s="7">
        <v>0</v>
      </c>
      <c r="F12" s="7">
        <v>0</v>
      </c>
      <c r="G12" s="7">
        <v>0</v>
      </c>
      <c r="H12" s="7">
        <v>0</v>
      </c>
    </row>
    <row r="13" ht="14.25" customHeight="1" spans="1:8">
      <c r="A13" s="6" t="s">
        <v>99</v>
      </c>
      <c r="B13" s="6" t="s">
        <v>100</v>
      </c>
      <c r="C13" s="7">
        <f t="shared" si="0"/>
        <v>1000</v>
      </c>
      <c r="D13" s="7">
        <v>0</v>
      </c>
      <c r="E13" s="7">
        <v>1000</v>
      </c>
      <c r="F13" s="7">
        <v>0</v>
      </c>
      <c r="G13" s="7">
        <v>0</v>
      </c>
      <c r="H13" s="7">
        <v>0</v>
      </c>
    </row>
    <row r="14" ht="14.25" customHeight="1" spans="1:8">
      <c r="A14" s="6" t="s">
        <v>101</v>
      </c>
      <c r="B14" s="6" t="s">
        <v>102</v>
      </c>
      <c r="C14" s="7">
        <f t="shared" si="0"/>
        <v>1000</v>
      </c>
      <c r="D14" s="7">
        <v>0</v>
      </c>
      <c r="E14" s="7">
        <v>1000</v>
      </c>
      <c r="F14" s="7">
        <v>0</v>
      </c>
      <c r="G14" s="7">
        <v>0</v>
      </c>
      <c r="H14" s="7">
        <v>0</v>
      </c>
    </row>
    <row r="15" ht="14.25" customHeight="1" spans="1:8">
      <c r="A15" s="6" t="s">
        <v>103</v>
      </c>
      <c r="B15" s="6" t="s">
        <v>102</v>
      </c>
      <c r="C15" s="7">
        <f t="shared" si="0"/>
        <v>1000</v>
      </c>
      <c r="D15" s="7">
        <v>0</v>
      </c>
      <c r="E15" s="7">
        <v>1000</v>
      </c>
      <c r="F15" s="7">
        <v>0</v>
      </c>
      <c r="G15" s="7">
        <v>0</v>
      </c>
      <c r="H15" s="7">
        <v>0</v>
      </c>
    </row>
    <row r="16" ht="14.25" customHeight="1" spans="1:8">
      <c r="A16" s="6" t="s">
        <v>104</v>
      </c>
      <c r="B16" s="6" t="s">
        <v>105</v>
      </c>
      <c r="C16" s="7">
        <f t="shared" si="0"/>
        <v>16593.2</v>
      </c>
      <c r="D16" s="7">
        <f>1126.8+71.4</f>
        <v>1198.2</v>
      </c>
      <c r="E16" s="7">
        <f>E17+E20+E22</f>
        <v>15395</v>
      </c>
      <c r="F16" s="7">
        <v>0</v>
      </c>
      <c r="G16" s="7">
        <v>0</v>
      </c>
      <c r="H16" s="7">
        <v>0</v>
      </c>
    </row>
    <row r="17" ht="14.25" customHeight="1" spans="1:8">
      <c r="A17" s="6" t="s">
        <v>106</v>
      </c>
      <c r="B17" s="6" t="s">
        <v>107</v>
      </c>
      <c r="C17" s="7">
        <f t="shared" si="0"/>
        <v>8070.2</v>
      </c>
      <c r="D17" s="7">
        <f>1126.8+71.4</f>
        <v>1198.2</v>
      </c>
      <c r="E17" s="7">
        <f>6748+124</f>
        <v>6872</v>
      </c>
      <c r="F17" s="7">
        <v>0</v>
      </c>
      <c r="G17" s="7">
        <v>0</v>
      </c>
      <c r="H17" s="7">
        <v>0</v>
      </c>
    </row>
    <row r="18" ht="14.25" customHeight="1" spans="1:8">
      <c r="A18" s="6" t="s">
        <v>108</v>
      </c>
      <c r="B18" s="6" t="s">
        <v>109</v>
      </c>
      <c r="C18" s="7">
        <f t="shared" si="0"/>
        <v>1198.2</v>
      </c>
      <c r="D18" s="7">
        <f>1126.8+71.4</f>
        <v>1198.2</v>
      </c>
      <c r="E18" s="7">
        <v>0</v>
      </c>
      <c r="F18" s="7">
        <v>0</v>
      </c>
      <c r="G18" s="7">
        <v>0</v>
      </c>
      <c r="H18" s="7">
        <v>0</v>
      </c>
    </row>
    <row r="19" ht="14.25" customHeight="1" spans="1:8">
      <c r="A19" s="6" t="s">
        <v>110</v>
      </c>
      <c r="B19" s="6" t="s">
        <v>111</v>
      </c>
      <c r="C19" s="7">
        <f t="shared" si="0"/>
        <v>6943.4</v>
      </c>
      <c r="D19" s="7">
        <v>0</v>
      </c>
      <c r="E19" s="7">
        <f>6748+124+71.4</f>
        <v>6943.4</v>
      </c>
      <c r="F19" s="7">
        <v>0</v>
      </c>
      <c r="G19" s="7">
        <v>0</v>
      </c>
      <c r="H19" s="7">
        <v>0</v>
      </c>
    </row>
    <row r="20" ht="14.25" customHeight="1" spans="1:8">
      <c r="A20" s="6" t="s">
        <v>112</v>
      </c>
      <c r="B20" s="6" t="s">
        <v>113</v>
      </c>
      <c r="C20" s="7">
        <f t="shared" si="0"/>
        <v>240</v>
      </c>
      <c r="D20" s="7">
        <v>0</v>
      </c>
      <c r="E20" s="7">
        <v>240</v>
      </c>
      <c r="F20" s="7">
        <v>0</v>
      </c>
      <c r="G20" s="7">
        <v>0</v>
      </c>
      <c r="H20" s="7">
        <v>0</v>
      </c>
    </row>
    <row r="21" ht="14.25" customHeight="1" spans="1:8">
      <c r="A21" s="6" t="s">
        <v>114</v>
      </c>
      <c r="B21" s="6" t="s">
        <v>113</v>
      </c>
      <c r="C21" s="7">
        <f t="shared" si="0"/>
        <v>240</v>
      </c>
      <c r="D21" s="7">
        <v>0</v>
      </c>
      <c r="E21" s="7">
        <v>240</v>
      </c>
      <c r="F21" s="7">
        <v>0</v>
      </c>
      <c r="G21" s="7">
        <v>0</v>
      </c>
      <c r="H21" s="7">
        <v>0</v>
      </c>
    </row>
    <row r="22" ht="14.25" customHeight="1" spans="1:8">
      <c r="A22" s="6" t="s">
        <v>115</v>
      </c>
      <c r="B22" s="6" t="s">
        <v>116</v>
      </c>
      <c r="C22" s="7">
        <f t="shared" si="0"/>
        <v>8283</v>
      </c>
      <c r="D22" s="7">
        <v>0</v>
      </c>
      <c r="E22" s="7">
        <v>8283</v>
      </c>
      <c r="F22" s="7">
        <v>0</v>
      </c>
      <c r="G22" s="7">
        <v>0</v>
      </c>
      <c r="H22" s="7">
        <v>0</v>
      </c>
    </row>
    <row r="23" ht="14.25" customHeight="1" spans="1:8">
      <c r="A23" s="6" t="s">
        <v>117</v>
      </c>
      <c r="B23" s="6" t="s">
        <v>118</v>
      </c>
      <c r="C23" s="7">
        <f t="shared" si="0"/>
        <v>8283</v>
      </c>
      <c r="D23" s="7">
        <v>0</v>
      </c>
      <c r="E23" s="7">
        <v>8283</v>
      </c>
      <c r="F23" s="7">
        <v>0</v>
      </c>
      <c r="G23" s="7">
        <v>0</v>
      </c>
      <c r="H23" s="7">
        <v>0</v>
      </c>
    </row>
    <row r="24" ht="14.25" customHeight="1" spans="1:8">
      <c r="A24" s="6" t="s">
        <v>119</v>
      </c>
      <c r="B24" s="6" t="s">
        <v>120</v>
      </c>
      <c r="C24" s="7">
        <f t="shared" si="0"/>
        <v>25.710912</v>
      </c>
      <c r="D24" s="7">
        <v>25.710912</v>
      </c>
      <c r="E24" s="7">
        <v>0</v>
      </c>
      <c r="F24" s="7">
        <v>0</v>
      </c>
      <c r="G24" s="7">
        <v>0</v>
      </c>
      <c r="H24" s="7">
        <v>0</v>
      </c>
    </row>
    <row r="25" ht="14.25" customHeight="1" spans="1:8">
      <c r="A25" s="6" t="s">
        <v>121</v>
      </c>
      <c r="B25" s="6" t="s">
        <v>122</v>
      </c>
      <c r="C25" s="7">
        <f t="shared" si="0"/>
        <v>25.710912</v>
      </c>
      <c r="D25" s="7">
        <v>25.710912</v>
      </c>
      <c r="E25" s="7">
        <v>0</v>
      </c>
      <c r="F25" s="7">
        <v>0</v>
      </c>
      <c r="G25" s="7">
        <v>0</v>
      </c>
      <c r="H25" s="7">
        <v>0</v>
      </c>
    </row>
    <row r="26" ht="14.25" customHeight="1" spans="1:8">
      <c r="A26" s="6" t="s">
        <v>123</v>
      </c>
      <c r="B26" s="6" t="s">
        <v>124</v>
      </c>
      <c r="C26" s="7">
        <f t="shared" si="0"/>
        <v>25.710912</v>
      </c>
      <c r="D26" s="7">
        <v>25.710912</v>
      </c>
      <c r="E26" s="7">
        <v>0</v>
      </c>
      <c r="F26" s="7">
        <v>0</v>
      </c>
      <c r="G26" s="7">
        <v>0</v>
      </c>
      <c r="H26" s="7">
        <v>0</v>
      </c>
    </row>
    <row r="27" ht="14.25" customHeight="1" spans="1:8">
      <c r="A27" s="5" t="s">
        <v>125</v>
      </c>
      <c r="B27" s="5"/>
      <c r="C27" s="7">
        <f>C13+C16+C24</f>
        <v>17618.910912</v>
      </c>
      <c r="D27" s="7">
        <f>D13+D16+D24</f>
        <v>1223.910912</v>
      </c>
      <c r="E27" s="7">
        <f>E13+E16+E24</f>
        <v>16395</v>
      </c>
      <c r="F27" s="7">
        <v>0</v>
      </c>
      <c r="G27" s="7">
        <v>0</v>
      </c>
      <c r="H27" s="7">
        <v>0</v>
      </c>
    </row>
  </sheetData>
  <mergeCells count="3">
    <mergeCell ref="A2:H2"/>
    <mergeCell ref="A3:G3"/>
    <mergeCell ref="A27:B27"/>
  </mergeCells>
  <printOptions horizontalCentered="1"/>
  <pageMargins left="0.388999998569489" right="0.388999998569489" top="0.703999996185303" bottom="0.703999996185303"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workbookViewId="0">
      <selection activeCell="H28" sqref="H28"/>
    </sheetView>
  </sheetViews>
  <sheetFormatPr defaultColWidth="10" defaultRowHeight="13.5" outlineLevelCol="7"/>
  <cols>
    <col min="1" max="1" width="25.6666666666667" customWidth="1"/>
    <col min="2" max="2" width="18" customWidth="1"/>
    <col min="3" max="3" width="25.6666666666667" customWidth="1"/>
    <col min="4" max="4" width="18" customWidth="1"/>
    <col min="6" max="6" width="17" customWidth="1"/>
  </cols>
  <sheetData>
    <row r="1" ht="14.25" customHeight="1" spans="2:8">
      <c r="B1" s="42"/>
      <c r="C1" s="42"/>
      <c r="D1" s="42"/>
      <c r="E1" s="42"/>
      <c r="F1" s="42" t="s">
        <v>126</v>
      </c>
      <c r="G1" s="42"/>
      <c r="H1" s="42"/>
    </row>
    <row r="2" ht="28.5" customHeight="1" spans="1:8">
      <c r="A2" s="48" t="s">
        <v>127</v>
      </c>
      <c r="B2" s="48"/>
      <c r="C2" s="48"/>
      <c r="D2" s="48"/>
      <c r="E2" s="48"/>
      <c r="F2" s="48"/>
      <c r="G2" s="48"/>
      <c r="H2" s="48"/>
    </row>
    <row r="3" ht="14.25" customHeight="1" spans="1:6">
      <c r="A3" s="49" t="s">
        <v>2</v>
      </c>
      <c r="B3" s="49"/>
      <c r="C3" s="4"/>
      <c r="F3" s="2" t="s">
        <v>3</v>
      </c>
    </row>
    <row r="4" ht="14.25" customHeight="1" spans="1:6">
      <c r="A4" s="5" t="s">
        <v>4</v>
      </c>
      <c r="B4" s="5"/>
      <c r="C4" s="50" t="s">
        <v>5</v>
      </c>
      <c r="D4" s="51"/>
      <c r="E4" s="51"/>
      <c r="F4" s="51"/>
    </row>
    <row r="5" ht="14.25" customHeight="1" spans="1:6">
      <c r="A5" s="5" t="s">
        <v>128</v>
      </c>
      <c r="B5" s="5" t="s">
        <v>7</v>
      </c>
      <c r="C5" s="50" t="s">
        <v>128</v>
      </c>
      <c r="D5" s="51" t="s">
        <v>7</v>
      </c>
      <c r="E5" s="52" t="s">
        <v>129</v>
      </c>
      <c r="F5" s="52" t="s">
        <v>63</v>
      </c>
    </row>
    <row r="6" ht="16.2" customHeight="1" spans="1:6">
      <c r="A6" s="9" t="s">
        <v>130</v>
      </c>
      <c r="B6" s="7">
        <v>17618.9</v>
      </c>
      <c r="C6" s="53" t="s">
        <v>131</v>
      </c>
      <c r="D6" s="54">
        <v>17618.9</v>
      </c>
      <c r="E6" s="52"/>
      <c r="F6" s="52"/>
    </row>
    <row r="7" ht="16.2" customHeight="1" spans="1:6">
      <c r="A7" s="9" t="s">
        <v>132</v>
      </c>
      <c r="B7" s="7">
        <v>17618.9</v>
      </c>
      <c r="C7" s="53" t="s">
        <v>133</v>
      </c>
      <c r="D7" s="54"/>
      <c r="E7" s="55"/>
      <c r="F7" s="55"/>
    </row>
    <row r="8" ht="16.2" customHeight="1" spans="1:6">
      <c r="A8" s="9" t="s">
        <v>134</v>
      </c>
      <c r="B8" s="7">
        <v>0</v>
      </c>
      <c r="C8" s="56" t="s">
        <v>135</v>
      </c>
      <c r="D8" s="57"/>
      <c r="E8" s="58"/>
      <c r="F8" s="59"/>
    </row>
    <row r="9" ht="16.2" customHeight="1" spans="1:6">
      <c r="A9" s="9" t="s">
        <v>136</v>
      </c>
      <c r="B9" s="7">
        <v>0</v>
      </c>
      <c r="C9" s="9" t="s">
        <v>137</v>
      </c>
      <c r="D9" s="7"/>
      <c r="E9" s="60"/>
      <c r="F9" s="55"/>
    </row>
    <row r="10" ht="16.2" customHeight="1" spans="1:6">
      <c r="A10" s="9" t="s">
        <v>138</v>
      </c>
      <c r="B10" s="7">
        <v>0</v>
      </c>
      <c r="C10" s="9" t="s">
        <v>139</v>
      </c>
      <c r="D10" s="7"/>
      <c r="E10" s="60"/>
      <c r="F10" s="55"/>
    </row>
    <row r="11" ht="16.2" customHeight="1" spans="1:6">
      <c r="A11" s="9" t="s">
        <v>132</v>
      </c>
      <c r="B11" s="7">
        <v>0</v>
      </c>
      <c r="C11" s="9" t="s">
        <v>140</v>
      </c>
      <c r="D11" s="7"/>
      <c r="E11" s="60"/>
      <c r="F11" s="55"/>
    </row>
    <row r="12" ht="16.2" customHeight="1" spans="1:6">
      <c r="A12" s="9" t="s">
        <v>134</v>
      </c>
      <c r="B12" s="7">
        <v>0</v>
      </c>
      <c r="C12" s="9" t="s">
        <v>141</v>
      </c>
      <c r="D12" s="7"/>
      <c r="E12" s="60"/>
      <c r="F12" s="55"/>
    </row>
    <row r="13" ht="16.2" customHeight="1" spans="1:6">
      <c r="A13" s="9" t="s">
        <v>136</v>
      </c>
      <c r="B13" s="7">
        <v>0</v>
      </c>
      <c r="C13" s="9" t="s">
        <v>142</v>
      </c>
      <c r="D13" s="7"/>
      <c r="E13" s="60"/>
      <c r="F13" s="55"/>
    </row>
    <row r="14" ht="16.2" customHeight="1" spans="1:6">
      <c r="A14" s="9"/>
      <c r="B14" s="9"/>
      <c r="C14" s="9" t="s">
        <v>143</v>
      </c>
      <c r="D14" s="7">
        <v>55.305216</v>
      </c>
      <c r="E14" s="60"/>
      <c r="F14" s="55"/>
    </row>
    <row r="15" ht="16.2" customHeight="1" spans="1:6">
      <c r="A15" s="9"/>
      <c r="B15" s="9"/>
      <c r="C15" s="9" t="s">
        <v>144</v>
      </c>
      <c r="D15" s="7"/>
      <c r="E15" s="60"/>
      <c r="F15" s="55"/>
    </row>
    <row r="16" ht="16.2" customHeight="1" spans="1:6">
      <c r="A16" s="9"/>
      <c r="B16" s="9"/>
      <c r="C16" s="6" t="s">
        <v>145</v>
      </c>
      <c r="D16" s="7">
        <v>16.06932</v>
      </c>
      <c r="E16" s="60"/>
      <c r="F16" s="55"/>
    </row>
    <row r="17" ht="16.2" customHeight="1" spans="1:6">
      <c r="A17" s="9"/>
      <c r="B17" s="9"/>
      <c r="C17" s="6" t="s">
        <v>146</v>
      </c>
      <c r="D17" s="7">
        <v>1000</v>
      </c>
      <c r="E17" s="60"/>
      <c r="F17" s="55"/>
    </row>
    <row r="18" ht="16.2" customHeight="1" spans="1:6">
      <c r="A18" s="9"/>
      <c r="B18" s="9"/>
      <c r="C18" s="6" t="s">
        <v>147</v>
      </c>
      <c r="D18" s="7">
        <f>16397.8+74</f>
        <v>16471.8</v>
      </c>
      <c r="E18" s="60"/>
      <c r="F18" s="55"/>
    </row>
    <row r="19" ht="16.2" customHeight="1" spans="1:6">
      <c r="A19" s="9"/>
      <c r="B19" s="9"/>
      <c r="C19" s="6" t="s">
        <v>148</v>
      </c>
      <c r="D19" s="7"/>
      <c r="E19" s="60"/>
      <c r="F19" s="55"/>
    </row>
    <row r="20" ht="16.2" customHeight="1" spans="1:6">
      <c r="A20" s="9"/>
      <c r="B20" s="9"/>
      <c r="C20" s="6" t="s">
        <v>149</v>
      </c>
      <c r="D20" s="7"/>
      <c r="E20" s="60"/>
      <c r="F20" s="55"/>
    </row>
    <row r="21" ht="16.2" customHeight="1" spans="1:6">
      <c r="A21" s="9"/>
      <c r="B21" s="9"/>
      <c r="C21" s="6" t="s">
        <v>150</v>
      </c>
      <c r="D21" s="7"/>
      <c r="E21" s="60"/>
      <c r="F21" s="55"/>
    </row>
    <row r="22" ht="16.2" customHeight="1" spans="1:6">
      <c r="A22" s="9"/>
      <c r="B22" s="9"/>
      <c r="C22" s="6" t="s">
        <v>151</v>
      </c>
      <c r="D22" s="7"/>
      <c r="E22" s="60"/>
      <c r="F22" s="55"/>
    </row>
    <row r="23" ht="16.2" customHeight="1" spans="1:6">
      <c r="A23" s="9"/>
      <c r="B23" s="9"/>
      <c r="C23" s="6" t="s">
        <v>152</v>
      </c>
      <c r="D23" s="7"/>
      <c r="E23" s="60"/>
      <c r="F23" s="55"/>
    </row>
    <row r="24" ht="16.2" customHeight="1" spans="1:6">
      <c r="A24" s="9"/>
      <c r="B24" s="9"/>
      <c r="C24" s="6" t="s">
        <v>153</v>
      </c>
      <c r="D24" s="7"/>
      <c r="E24" s="60"/>
      <c r="F24" s="55"/>
    </row>
    <row r="25" ht="16.2" customHeight="1" spans="1:6">
      <c r="A25" s="9"/>
      <c r="B25" s="9"/>
      <c r="C25" s="6" t="s">
        <v>154</v>
      </c>
      <c r="D25" s="7"/>
      <c r="E25" s="60"/>
      <c r="F25" s="55"/>
    </row>
    <row r="26" ht="16.2" customHeight="1" spans="1:6">
      <c r="A26" s="9"/>
      <c r="B26" s="9"/>
      <c r="C26" s="6" t="s">
        <v>155</v>
      </c>
      <c r="D26" s="7">
        <v>75.7</v>
      </c>
      <c r="E26" s="60"/>
      <c r="F26" s="55"/>
    </row>
    <row r="27" ht="16.2" customHeight="1" spans="1:6">
      <c r="A27" s="9"/>
      <c r="B27" s="9"/>
      <c r="C27" s="6" t="s">
        <v>156</v>
      </c>
      <c r="D27" s="7"/>
      <c r="E27" s="60"/>
      <c r="F27" s="55"/>
    </row>
    <row r="28" ht="16.2" customHeight="1" spans="1:6">
      <c r="A28" s="9"/>
      <c r="B28" s="9"/>
      <c r="C28" s="6" t="s">
        <v>157</v>
      </c>
      <c r="D28" s="7"/>
      <c r="E28" s="60"/>
      <c r="F28" s="55"/>
    </row>
    <row r="29" ht="16.2" customHeight="1" spans="1:6">
      <c r="A29" s="9"/>
      <c r="B29" s="9"/>
      <c r="C29" s="6" t="s">
        <v>158</v>
      </c>
      <c r="D29" s="7"/>
      <c r="E29" s="60"/>
      <c r="F29" s="55"/>
    </row>
    <row r="30" ht="16.2" customHeight="1" spans="1:6">
      <c r="A30" s="9"/>
      <c r="B30" s="9"/>
      <c r="C30" s="6" t="s">
        <v>159</v>
      </c>
      <c r="D30" s="7"/>
      <c r="E30" s="60"/>
      <c r="F30" s="55"/>
    </row>
    <row r="31" ht="16.2" customHeight="1" spans="1:6">
      <c r="A31" s="9"/>
      <c r="B31" s="9"/>
      <c r="C31" s="6" t="s">
        <v>160</v>
      </c>
      <c r="D31" s="7"/>
      <c r="E31" s="60"/>
      <c r="F31" s="55"/>
    </row>
    <row r="32" ht="16.2" customHeight="1" spans="1:6">
      <c r="A32" s="9"/>
      <c r="B32" s="9"/>
      <c r="C32" s="6" t="s">
        <v>161</v>
      </c>
      <c r="D32" s="7"/>
      <c r="E32" s="60"/>
      <c r="F32" s="55"/>
    </row>
    <row r="33" ht="16.2" customHeight="1" spans="1:6">
      <c r="A33" s="9"/>
      <c r="B33" s="9"/>
      <c r="C33" s="6" t="s">
        <v>162</v>
      </c>
      <c r="D33" s="7"/>
      <c r="E33" s="60"/>
      <c r="F33" s="55"/>
    </row>
    <row r="34" ht="16.2" customHeight="1" spans="1:6">
      <c r="A34" s="9"/>
      <c r="B34" s="9"/>
      <c r="C34" s="6" t="s">
        <v>163</v>
      </c>
      <c r="D34" s="7"/>
      <c r="E34" s="60"/>
      <c r="F34" s="55"/>
    </row>
    <row r="35" ht="16.2" customHeight="1" spans="1:6">
      <c r="A35" s="9"/>
      <c r="B35" s="9"/>
      <c r="C35" s="6" t="s">
        <v>164</v>
      </c>
      <c r="D35" s="7"/>
      <c r="E35" s="60"/>
      <c r="F35" s="55"/>
    </row>
    <row r="36" ht="22.65" customHeight="1" spans="1:6">
      <c r="A36" s="9"/>
      <c r="B36" s="9"/>
      <c r="C36" s="9" t="s">
        <v>165</v>
      </c>
      <c r="D36" s="7"/>
      <c r="E36" s="60"/>
      <c r="F36" s="55"/>
    </row>
    <row r="37" ht="16.2" customHeight="1" spans="1:6">
      <c r="A37" s="9"/>
      <c r="B37" s="9"/>
      <c r="C37" s="9" t="s">
        <v>166</v>
      </c>
      <c r="D37" s="7"/>
      <c r="E37" s="60"/>
      <c r="F37" s="55"/>
    </row>
    <row r="38" ht="16.2" customHeight="1" spans="1:6">
      <c r="A38" s="5" t="s">
        <v>167</v>
      </c>
      <c r="B38" s="7">
        <v>17618.9</v>
      </c>
      <c r="C38" s="5" t="s">
        <v>168</v>
      </c>
      <c r="D38" s="7">
        <v>17618.9</v>
      </c>
      <c r="E38" s="60"/>
      <c r="F38" s="55"/>
    </row>
  </sheetData>
  <mergeCells count="3">
    <mergeCell ref="A2:H2"/>
    <mergeCell ref="A4:B4"/>
    <mergeCell ref="C4:F4"/>
  </mergeCells>
  <printOptions horizontalCentered="1"/>
  <pageMargins left="0.388999998569489" right="0.388999998569489" top="0.783999979496002" bottom="0.783999979496002" header="0.5" footer="0.5"/>
  <pageSetup paperSize="9" scale="76"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8"/>
  <sheetViews>
    <sheetView workbookViewId="0">
      <pane ySplit="5" topLeftCell="A6" activePane="bottomLeft" state="frozen"/>
      <selection/>
      <selection pane="bottomLeft" activeCell="E16" sqref="E16"/>
    </sheetView>
  </sheetViews>
  <sheetFormatPr defaultColWidth="10" defaultRowHeight="13.5"/>
  <cols>
    <col min="1" max="1" width="9.775" customWidth="1"/>
    <col min="2" max="2" width="29.875" customWidth="1"/>
    <col min="3" max="7" width="17.75" customWidth="1"/>
  </cols>
  <sheetData>
    <row r="1" ht="16.5" customHeight="1" spans="1:14">
      <c r="A1" s="46" t="s">
        <v>169</v>
      </c>
      <c r="B1" s="46"/>
      <c r="C1" s="46"/>
      <c r="D1" s="46"/>
      <c r="E1" s="46"/>
      <c r="F1" s="46"/>
      <c r="G1" s="46"/>
      <c r="H1" s="42"/>
      <c r="I1" s="42"/>
      <c r="J1" s="42"/>
      <c r="K1" s="42"/>
      <c r="L1" s="42"/>
      <c r="M1" s="42"/>
      <c r="N1" s="42"/>
    </row>
    <row r="2" ht="27.75" customHeight="1" spans="1:14">
      <c r="A2" s="44" t="s">
        <v>170</v>
      </c>
      <c r="B2" s="44"/>
      <c r="C2" s="44"/>
      <c r="D2" s="44"/>
      <c r="E2" s="44"/>
      <c r="F2" s="44"/>
      <c r="G2" s="44"/>
      <c r="H2" s="45"/>
      <c r="I2" s="45"/>
      <c r="J2" s="45"/>
      <c r="K2" s="45"/>
      <c r="L2" s="45"/>
      <c r="M2" s="45"/>
      <c r="N2" s="45"/>
    </row>
    <row r="3" ht="21" customHeight="1" spans="1:7">
      <c r="A3" s="47"/>
      <c r="B3" s="4"/>
      <c r="C3" s="4"/>
      <c r="D3" s="4"/>
      <c r="E3" s="4"/>
      <c r="F3" s="4"/>
      <c r="G3" s="31" t="s">
        <v>3</v>
      </c>
    </row>
    <row r="4" ht="21.9" customHeight="1" spans="1:7">
      <c r="A4" s="32" t="s">
        <v>76</v>
      </c>
      <c r="B4" s="33" t="s">
        <v>77</v>
      </c>
      <c r="C4" s="33" t="s">
        <v>60</v>
      </c>
      <c r="D4" s="33" t="s">
        <v>78</v>
      </c>
      <c r="E4" s="33"/>
      <c r="F4" s="33"/>
      <c r="G4" s="33" t="s">
        <v>79</v>
      </c>
    </row>
    <row r="5" ht="21.9" customHeight="1" spans="1:7">
      <c r="A5" s="32"/>
      <c r="B5" s="33"/>
      <c r="C5" s="33"/>
      <c r="D5" s="33" t="s">
        <v>171</v>
      </c>
      <c r="E5" s="33" t="s">
        <v>172</v>
      </c>
      <c r="F5" s="33" t="s">
        <v>173</v>
      </c>
      <c r="G5" s="33"/>
    </row>
    <row r="6" ht="14.25" customHeight="1" spans="1:7">
      <c r="A6" s="6" t="s">
        <v>83</v>
      </c>
      <c r="B6" s="6" t="s">
        <v>84</v>
      </c>
      <c r="C6" s="7">
        <f>D6+G6</f>
        <v>55.305216</v>
      </c>
      <c r="D6" s="7">
        <f>E6+F6</f>
        <v>55.305216</v>
      </c>
      <c r="E6" s="7">
        <v>51.805216</v>
      </c>
      <c r="F6" s="7">
        <v>3.5</v>
      </c>
      <c r="G6" s="7">
        <v>0</v>
      </c>
    </row>
    <row r="7" ht="14.25" customHeight="1" spans="1:7">
      <c r="A7" s="6" t="s">
        <v>85</v>
      </c>
      <c r="B7" s="6" t="s">
        <v>86</v>
      </c>
      <c r="C7" s="7">
        <f t="shared" ref="C7:C27" si="0">D7+G7</f>
        <v>55.305216</v>
      </c>
      <c r="D7" s="7">
        <f t="shared" ref="D7:D27" si="1">E7+F7</f>
        <v>55.305216</v>
      </c>
      <c r="E7" s="7">
        <v>51.805216</v>
      </c>
      <c r="F7" s="7">
        <v>3.5</v>
      </c>
      <c r="G7" s="7">
        <v>0</v>
      </c>
    </row>
    <row r="8" ht="14.25" customHeight="1" spans="1:7">
      <c r="A8" s="6" t="s">
        <v>87</v>
      </c>
      <c r="B8" s="6" t="s">
        <v>88</v>
      </c>
      <c r="C8" s="7">
        <f t="shared" si="0"/>
        <v>21.024</v>
      </c>
      <c r="D8" s="7">
        <f t="shared" si="1"/>
        <v>21.024</v>
      </c>
      <c r="E8" s="7">
        <v>17.524</v>
      </c>
      <c r="F8" s="7">
        <v>3.5</v>
      </c>
      <c r="G8" s="7">
        <v>0</v>
      </c>
    </row>
    <row r="9" ht="22.65" customHeight="1" spans="1:7">
      <c r="A9" s="6" t="s">
        <v>89</v>
      </c>
      <c r="B9" s="6" t="s">
        <v>90</v>
      </c>
      <c r="C9" s="7">
        <f t="shared" si="0"/>
        <v>34.281216</v>
      </c>
      <c r="D9" s="7">
        <f t="shared" si="1"/>
        <v>34.281216</v>
      </c>
      <c r="E9" s="7">
        <v>34.281216</v>
      </c>
      <c r="F9" s="7">
        <v>0</v>
      </c>
      <c r="G9" s="7">
        <v>0</v>
      </c>
    </row>
    <row r="10" ht="14.25" customHeight="1" spans="1:7">
      <c r="A10" s="6" t="s">
        <v>91</v>
      </c>
      <c r="B10" s="6" t="s">
        <v>92</v>
      </c>
      <c r="C10" s="7">
        <f t="shared" si="0"/>
        <v>16.06932</v>
      </c>
      <c r="D10" s="7">
        <f t="shared" si="1"/>
        <v>16.06932</v>
      </c>
      <c r="E10" s="7">
        <v>16.06932</v>
      </c>
      <c r="F10" s="7">
        <v>0</v>
      </c>
      <c r="G10" s="7">
        <v>0</v>
      </c>
    </row>
    <row r="11" ht="14.25" customHeight="1" spans="1:7">
      <c r="A11" s="6" t="s">
        <v>93</v>
      </c>
      <c r="B11" s="6" t="s">
        <v>94</v>
      </c>
      <c r="C11" s="7">
        <f t="shared" si="0"/>
        <v>16.06932</v>
      </c>
      <c r="D11" s="7">
        <f t="shared" si="1"/>
        <v>16.06932</v>
      </c>
      <c r="E11" s="7">
        <v>16.06932</v>
      </c>
      <c r="F11" s="7">
        <v>0</v>
      </c>
      <c r="G11" s="7">
        <v>0</v>
      </c>
    </row>
    <row r="12" ht="14.25" customHeight="1" spans="1:7">
      <c r="A12" s="6" t="s">
        <v>95</v>
      </c>
      <c r="B12" s="6" t="s">
        <v>96</v>
      </c>
      <c r="C12" s="7">
        <f t="shared" si="0"/>
        <v>10.20105</v>
      </c>
      <c r="D12" s="7">
        <f t="shared" si="1"/>
        <v>10.20105</v>
      </c>
      <c r="E12" s="7">
        <v>10.20105</v>
      </c>
      <c r="F12" s="7">
        <v>0</v>
      </c>
      <c r="G12" s="7">
        <v>0</v>
      </c>
    </row>
    <row r="13" ht="14.25" customHeight="1" spans="1:7">
      <c r="A13" s="6" t="s">
        <v>97</v>
      </c>
      <c r="B13" s="6" t="s">
        <v>98</v>
      </c>
      <c r="C13" s="7">
        <f t="shared" si="0"/>
        <v>5.86827</v>
      </c>
      <c r="D13" s="7">
        <f t="shared" si="1"/>
        <v>5.86827</v>
      </c>
      <c r="E13" s="7">
        <v>5.86827</v>
      </c>
      <c r="F13" s="7">
        <v>0</v>
      </c>
      <c r="G13" s="7">
        <v>0</v>
      </c>
    </row>
    <row r="14" ht="14.25" customHeight="1" spans="1:7">
      <c r="A14" s="6" t="s">
        <v>99</v>
      </c>
      <c r="B14" s="6" t="s">
        <v>100</v>
      </c>
      <c r="C14" s="7">
        <f t="shared" si="0"/>
        <v>1000</v>
      </c>
      <c r="D14" s="7">
        <f t="shared" si="1"/>
        <v>0</v>
      </c>
      <c r="E14" s="7">
        <v>0</v>
      </c>
      <c r="F14" s="7">
        <v>0</v>
      </c>
      <c r="G14" s="7">
        <v>1000</v>
      </c>
    </row>
    <row r="15" ht="14.25" customHeight="1" spans="1:7">
      <c r="A15" s="6" t="s">
        <v>101</v>
      </c>
      <c r="B15" s="6" t="s">
        <v>102</v>
      </c>
      <c r="C15" s="7">
        <f t="shared" si="0"/>
        <v>1000</v>
      </c>
      <c r="D15" s="7">
        <f t="shared" si="1"/>
        <v>0</v>
      </c>
      <c r="E15" s="7">
        <v>0</v>
      </c>
      <c r="F15" s="7">
        <v>0</v>
      </c>
      <c r="G15" s="7">
        <v>1000</v>
      </c>
    </row>
    <row r="16" ht="14.25" customHeight="1" spans="1:7">
      <c r="A16" s="6" t="s">
        <v>103</v>
      </c>
      <c r="B16" s="6" t="s">
        <v>102</v>
      </c>
      <c r="C16" s="7">
        <f t="shared" si="0"/>
        <v>1000</v>
      </c>
      <c r="D16" s="7">
        <f t="shared" si="1"/>
        <v>0</v>
      </c>
      <c r="E16" s="7">
        <v>0</v>
      </c>
      <c r="F16" s="7">
        <v>0</v>
      </c>
      <c r="G16" s="7">
        <v>1000</v>
      </c>
    </row>
    <row r="17" ht="14.25" customHeight="1" spans="1:7">
      <c r="A17" s="6" t="s">
        <v>104</v>
      </c>
      <c r="B17" s="6" t="s">
        <v>105</v>
      </c>
      <c r="C17" s="7">
        <f t="shared" si="0"/>
        <v>16521.8</v>
      </c>
      <c r="D17" s="7">
        <f t="shared" si="1"/>
        <v>1126.8</v>
      </c>
      <c r="E17" s="7">
        <f>1037+71.4</f>
        <v>1108.4</v>
      </c>
      <c r="F17" s="7">
        <v>18.4</v>
      </c>
      <c r="G17" s="7">
        <f>G18+G21+G23</f>
        <v>15395</v>
      </c>
    </row>
    <row r="18" ht="14.25" customHeight="1" spans="1:7">
      <c r="A18" s="6" t="s">
        <v>106</v>
      </c>
      <c r="B18" s="6" t="s">
        <v>107</v>
      </c>
      <c r="C18" s="7">
        <f t="shared" si="0"/>
        <v>7998.8</v>
      </c>
      <c r="D18" s="7">
        <f t="shared" si="1"/>
        <v>1126.8</v>
      </c>
      <c r="E18" s="7">
        <f>1037+71.4</f>
        <v>1108.4</v>
      </c>
      <c r="F18" s="7">
        <v>18.4</v>
      </c>
      <c r="G18" s="7">
        <f>6748+124</f>
        <v>6872</v>
      </c>
    </row>
    <row r="19" ht="14.25" customHeight="1" spans="1:7">
      <c r="A19" s="6" t="s">
        <v>108</v>
      </c>
      <c r="B19" s="6" t="s">
        <v>109</v>
      </c>
      <c r="C19" s="7">
        <f t="shared" si="0"/>
        <v>1126.8</v>
      </c>
      <c r="D19" s="7">
        <f t="shared" si="1"/>
        <v>1126.8</v>
      </c>
      <c r="E19" s="7">
        <f>1037+71.4</f>
        <v>1108.4</v>
      </c>
      <c r="F19" s="7">
        <v>18.4</v>
      </c>
      <c r="G19" s="7">
        <v>0</v>
      </c>
    </row>
    <row r="20" ht="14.25" customHeight="1" spans="1:7">
      <c r="A20" s="6" t="s">
        <v>110</v>
      </c>
      <c r="B20" s="6" t="s">
        <v>111</v>
      </c>
      <c r="C20" s="7">
        <f t="shared" si="0"/>
        <v>6943.4</v>
      </c>
      <c r="D20" s="7">
        <f t="shared" si="1"/>
        <v>0</v>
      </c>
      <c r="E20" s="7">
        <v>0</v>
      </c>
      <c r="F20" s="7">
        <v>0</v>
      </c>
      <c r="G20" s="7">
        <f>6748+124+71.4</f>
        <v>6943.4</v>
      </c>
    </row>
    <row r="21" ht="14.25" customHeight="1" spans="1:7">
      <c r="A21" s="6" t="s">
        <v>112</v>
      </c>
      <c r="B21" s="6" t="s">
        <v>113</v>
      </c>
      <c r="C21" s="7">
        <f t="shared" si="0"/>
        <v>240</v>
      </c>
      <c r="D21" s="7">
        <f t="shared" si="1"/>
        <v>0</v>
      </c>
      <c r="E21" s="7">
        <v>0</v>
      </c>
      <c r="F21" s="7">
        <v>0</v>
      </c>
      <c r="G21" s="7">
        <v>240</v>
      </c>
    </row>
    <row r="22" ht="14.25" customHeight="1" spans="1:7">
      <c r="A22" s="6" t="s">
        <v>114</v>
      </c>
      <c r="B22" s="6" t="s">
        <v>113</v>
      </c>
      <c r="C22" s="7">
        <f t="shared" si="0"/>
        <v>240</v>
      </c>
      <c r="D22" s="7">
        <f t="shared" si="1"/>
        <v>0</v>
      </c>
      <c r="E22" s="7">
        <v>0</v>
      </c>
      <c r="F22" s="7">
        <v>0</v>
      </c>
      <c r="G22" s="7">
        <v>240</v>
      </c>
    </row>
    <row r="23" ht="14.25" customHeight="1" spans="1:7">
      <c r="A23" s="6" t="s">
        <v>115</v>
      </c>
      <c r="B23" s="6" t="s">
        <v>116</v>
      </c>
      <c r="C23" s="7">
        <f t="shared" si="0"/>
        <v>8283</v>
      </c>
      <c r="D23" s="7">
        <f t="shared" si="1"/>
        <v>0</v>
      </c>
      <c r="E23" s="7">
        <v>0</v>
      </c>
      <c r="F23" s="7">
        <v>0</v>
      </c>
      <c r="G23" s="7">
        <v>8283</v>
      </c>
    </row>
    <row r="24" ht="14.25" customHeight="1" spans="1:7">
      <c r="A24" s="6" t="s">
        <v>117</v>
      </c>
      <c r="B24" s="6" t="s">
        <v>118</v>
      </c>
      <c r="C24" s="7">
        <f t="shared" si="0"/>
        <v>8283</v>
      </c>
      <c r="D24" s="7">
        <f t="shared" si="1"/>
        <v>0</v>
      </c>
      <c r="E24" s="7">
        <v>0</v>
      </c>
      <c r="F24" s="7">
        <v>0</v>
      </c>
      <c r="G24" s="7">
        <v>8283</v>
      </c>
    </row>
    <row r="25" ht="14.25" customHeight="1" spans="1:7">
      <c r="A25" s="6" t="s">
        <v>119</v>
      </c>
      <c r="B25" s="6" t="s">
        <v>120</v>
      </c>
      <c r="C25" s="7">
        <f t="shared" si="0"/>
        <v>25.710912</v>
      </c>
      <c r="D25" s="7">
        <f t="shared" si="1"/>
        <v>25.710912</v>
      </c>
      <c r="E25" s="7">
        <v>25.710912</v>
      </c>
      <c r="F25" s="7">
        <v>0</v>
      </c>
      <c r="G25" s="7">
        <v>0</v>
      </c>
    </row>
    <row r="26" ht="14.25" customHeight="1" spans="1:7">
      <c r="A26" s="6" t="s">
        <v>121</v>
      </c>
      <c r="B26" s="6" t="s">
        <v>122</v>
      </c>
      <c r="C26" s="7">
        <f t="shared" si="0"/>
        <v>25.710912</v>
      </c>
      <c r="D26" s="7">
        <f t="shared" si="1"/>
        <v>25.710912</v>
      </c>
      <c r="E26" s="7">
        <v>25.710912</v>
      </c>
      <c r="F26" s="7">
        <v>0</v>
      </c>
      <c r="G26" s="7">
        <v>0</v>
      </c>
    </row>
    <row r="27" ht="14.25" customHeight="1" spans="1:7">
      <c r="A27" s="6" t="s">
        <v>123</v>
      </c>
      <c r="B27" s="6" t="s">
        <v>124</v>
      </c>
      <c r="C27" s="7">
        <f t="shared" si="0"/>
        <v>25.710912</v>
      </c>
      <c r="D27" s="7">
        <f t="shared" si="1"/>
        <v>25.710912</v>
      </c>
      <c r="E27" s="7">
        <v>25.710912</v>
      </c>
      <c r="F27" s="7">
        <v>0</v>
      </c>
      <c r="G27" s="7">
        <v>0</v>
      </c>
    </row>
    <row r="28" ht="14.25" customHeight="1" spans="1:7">
      <c r="A28" s="5" t="s">
        <v>174</v>
      </c>
      <c r="B28" s="5"/>
      <c r="C28" s="7">
        <f>C6+C10+C14+C17+C25</f>
        <v>17618.885448</v>
      </c>
      <c r="D28" s="7">
        <f>D6+D10+D14+D17+D25</f>
        <v>1223.885448</v>
      </c>
      <c r="E28" s="7">
        <f>E6+E10+E14+E17+E25</f>
        <v>1201.985448</v>
      </c>
      <c r="F28" s="7">
        <f>F6+F17</f>
        <v>21.9</v>
      </c>
      <c r="G28" s="7">
        <f>G14+G17</f>
        <v>16395</v>
      </c>
    </row>
  </sheetData>
  <mergeCells count="8">
    <mergeCell ref="A1:G1"/>
    <mergeCell ref="A2:G2"/>
    <mergeCell ref="D4:F4"/>
    <mergeCell ref="A28:B28"/>
    <mergeCell ref="A4:A5"/>
    <mergeCell ref="B4:B5"/>
    <mergeCell ref="C4:C5"/>
    <mergeCell ref="G4:G5"/>
  </mergeCells>
  <printOptions horizontalCentered="1"/>
  <pageMargins left="0.388999998569489" right="0.388999998569489" top="0.703999996185303" bottom="0.703999996185303"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workbookViewId="0">
      <selection activeCell="B11" sqref="B11"/>
    </sheetView>
  </sheetViews>
  <sheetFormatPr defaultColWidth="10" defaultRowHeight="13.5" outlineLevelCol="6"/>
  <cols>
    <col min="1" max="1" width="15.3333333333333" customWidth="1"/>
    <col min="2" max="2" width="22.375" customWidth="1"/>
    <col min="3" max="5" width="24.125" customWidth="1"/>
  </cols>
  <sheetData>
    <row r="1" ht="14.25" customHeight="1" spans="2:7">
      <c r="B1" s="42"/>
      <c r="C1" s="42"/>
      <c r="D1" s="42"/>
      <c r="E1" s="43" t="s">
        <v>175</v>
      </c>
      <c r="F1" s="42"/>
      <c r="G1" s="42"/>
    </row>
    <row r="2" ht="28.5" customHeight="1" spans="1:7">
      <c r="A2" s="44" t="s">
        <v>176</v>
      </c>
      <c r="B2" s="44"/>
      <c r="C2" s="44"/>
      <c r="D2" s="44"/>
      <c r="E2" s="44"/>
      <c r="F2" s="45"/>
      <c r="G2" s="45"/>
    </row>
    <row r="3" ht="14.25" customHeight="1" spans="1:5">
      <c r="A3" s="22" t="s">
        <v>2</v>
      </c>
      <c r="B3" s="4"/>
      <c r="C3" s="4"/>
      <c r="D3" s="4"/>
      <c r="E3" s="2" t="s">
        <v>3</v>
      </c>
    </row>
    <row r="4" ht="14.25" customHeight="1" spans="1:5">
      <c r="A4" s="5" t="s">
        <v>177</v>
      </c>
      <c r="B4" s="5"/>
      <c r="C4" s="5" t="s">
        <v>178</v>
      </c>
      <c r="D4" s="5"/>
      <c r="E4" s="5"/>
    </row>
    <row r="5" ht="14.25" customHeight="1" spans="1:5">
      <c r="A5" s="5" t="s">
        <v>76</v>
      </c>
      <c r="B5" s="5" t="s">
        <v>77</v>
      </c>
      <c r="C5" s="5" t="s">
        <v>60</v>
      </c>
      <c r="D5" s="5" t="s">
        <v>172</v>
      </c>
      <c r="E5" s="5" t="s">
        <v>173</v>
      </c>
    </row>
    <row r="6" ht="14.25" customHeight="1" spans="1:5">
      <c r="A6" s="6" t="s">
        <v>179</v>
      </c>
      <c r="B6" s="6" t="s">
        <v>180</v>
      </c>
      <c r="C6" s="7">
        <f>D6+E6</f>
        <v>1130.262591</v>
      </c>
      <c r="D6" s="7">
        <f>D7+D8+D9+D10+D11+D12</f>
        <v>1130.262591</v>
      </c>
      <c r="E6" s="7">
        <v>0</v>
      </c>
    </row>
    <row r="7" ht="14.25" customHeight="1" spans="1:5">
      <c r="A7" s="6" t="s">
        <v>181</v>
      </c>
      <c r="B7" s="6" t="s">
        <v>182</v>
      </c>
      <c r="C7" s="7">
        <f t="shared" ref="C7:C22" si="0">D7+E7</f>
        <v>1039.3</v>
      </c>
      <c r="D7" s="7">
        <f>967.9+71.4</f>
        <v>1039.3</v>
      </c>
      <c r="E7" s="7">
        <v>0</v>
      </c>
    </row>
    <row r="8" ht="14.25" customHeight="1" spans="1:5">
      <c r="A8" s="6" t="s">
        <v>183</v>
      </c>
      <c r="B8" s="6" t="s">
        <v>184</v>
      </c>
      <c r="C8" s="7">
        <f t="shared" si="0"/>
        <v>12.986</v>
      </c>
      <c r="D8" s="7">
        <v>12.986</v>
      </c>
      <c r="E8" s="7">
        <v>0</v>
      </c>
    </row>
    <row r="9" ht="22.65" customHeight="1" spans="1:5">
      <c r="A9" s="6" t="s">
        <v>185</v>
      </c>
      <c r="B9" s="6" t="s">
        <v>186</v>
      </c>
      <c r="C9" s="7">
        <f t="shared" si="0"/>
        <v>34.281216</v>
      </c>
      <c r="D9" s="7">
        <v>34.281216</v>
      </c>
      <c r="E9" s="7">
        <v>0</v>
      </c>
    </row>
    <row r="10" ht="14.25" customHeight="1" spans="1:5">
      <c r="A10" s="6" t="s">
        <v>187</v>
      </c>
      <c r="B10" s="6" t="s">
        <v>188</v>
      </c>
      <c r="C10" s="7">
        <f t="shared" si="0"/>
        <v>16.06932</v>
      </c>
      <c r="D10" s="7">
        <v>16.06932</v>
      </c>
      <c r="E10" s="7">
        <v>0</v>
      </c>
    </row>
    <row r="11" ht="14.25" customHeight="1" spans="1:5">
      <c r="A11" s="6" t="s">
        <v>189</v>
      </c>
      <c r="B11" s="6" t="s">
        <v>190</v>
      </c>
      <c r="C11" s="7">
        <f t="shared" si="0"/>
        <v>1.915143</v>
      </c>
      <c r="D11" s="7">
        <v>1.915143</v>
      </c>
      <c r="E11" s="7">
        <v>0</v>
      </c>
    </row>
    <row r="12" ht="14.25" customHeight="1" spans="1:5">
      <c r="A12" s="6" t="s">
        <v>191</v>
      </c>
      <c r="B12" s="6" t="s">
        <v>124</v>
      </c>
      <c r="C12" s="7">
        <f t="shared" si="0"/>
        <v>25.710912</v>
      </c>
      <c r="D12" s="7">
        <v>25.710912</v>
      </c>
      <c r="E12" s="7">
        <v>0</v>
      </c>
    </row>
    <row r="13" ht="14.25" customHeight="1" spans="1:5">
      <c r="A13" s="6" t="s">
        <v>192</v>
      </c>
      <c r="B13" s="6" t="s">
        <v>193</v>
      </c>
      <c r="C13" s="7">
        <f t="shared" si="0"/>
        <v>69.068608</v>
      </c>
      <c r="D13" s="7">
        <f>D14+D15+D16+D17</f>
        <v>47.168608</v>
      </c>
      <c r="E13" s="7">
        <v>21.9</v>
      </c>
    </row>
    <row r="14" ht="14.25" customHeight="1" spans="1:5">
      <c r="A14" s="6" t="s">
        <v>194</v>
      </c>
      <c r="B14" s="6" t="s">
        <v>195</v>
      </c>
      <c r="C14" s="7">
        <f t="shared" si="0"/>
        <v>50.5</v>
      </c>
      <c r="D14" s="7">
        <v>28.6</v>
      </c>
      <c r="E14" s="7">
        <v>21.9</v>
      </c>
    </row>
    <row r="15" ht="14.25" customHeight="1" spans="1:5">
      <c r="A15" s="6" t="s">
        <v>196</v>
      </c>
      <c r="B15" s="6" t="s">
        <v>197</v>
      </c>
      <c r="C15" s="7">
        <f t="shared" si="0"/>
        <v>1.632168</v>
      </c>
      <c r="D15" s="7">
        <v>1.632168</v>
      </c>
      <c r="E15" s="7">
        <v>0</v>
      </c>
    </row>
    <row r="16" ht="14.25" customHeight="1" spans="1:5">
      <c r="A16" s="6" t="s">
        <v>198</v>
      </c>
      <c r="B16" s="6" t="s">
        <v>199</v>
      </c>
      <c r="C16" s="7">
        <f t="shared" si="0"/>
        <v>5.35644</v>
      </c>
      <c r="D16" s="7">
        <v>5.35644</v>
      </c>
      <c r="E16" s="7">
        <v>0</v>
      </c>
    </row>
    <row r="17" ht="14.25" customHeight="1" spans="1:5">
      <c r="A17" s="6" t="s">
        <v>200</v>
      </c>
      <c r="B17" s="6" t="s">
        <v>201</v>
      </c>
      <c r="C17" s="7">
        <f t="shared" si="0"/>
        <v>11.58</v>
      </c>
      <c r="D17" s="7">
        <v>11.58</v>
      </c>
      <c r="E17" s="7">
        <v>0</v>
      </c>
    </row>
    <row r="18" ht="14.25" customHeight="1" spans="1:5">
      <c r="A18" s="6" t="s">
        <v>202</v>
      </c>
      <c r="B18" s="6" t="s">
        <v>203</v>
      </c>
      <c r="C18" s="7">
        <f t="shared" si="0"/>
        <v>24.536</v>
      </c>
      <c r="D18" s="7">
        <v>24.536</v>
      </c>
      <c r="E18" s="7">
        <v>0</v>
      </c>
    </row>
    <row r="19" ht="14.25" customHeight="1" spans="1:5">
      <c r="A19" s="6" t="s">
        <v>204</v>
      </c>
      <c r="B19" s="6" t="s">
        <v>205</v>
      </c>
      <c r="C19" s="7">
        <f t="shared" si="0"/>
        <v>11.4452</v>
      </c>
      <c r="D19" s="7">
        <v>11.4452</v>
      </c>
      <c r="E19" s="7">
        <v>0</v>
      </c>
    </row>
    <row r="20" ht="14.25" customHeight="1" spans="1:5">
      <c r="A20" s="6" t="s">
        <v>206</v>
      </c>
      <c r="B20" s="6" t="s">
        <v>207</v>
      </c>
      <c r="C20" s="7">
        <f t="shared" si="0"/>
        <v>11.25</v>
      </c>
      <c r="D20" s="7">
        <v>11.25</v>
      </c>
      <c r="E20" s="7">
        <v>0</v>
      </c>
    </row>
    <row r="21" ht="14.25" customHeight="1" spans="1:5">
      <c r="A21" s="6" t="s">
        <v>208</v>
      </c>
      <c r="B21" s="6" t="s">
        <v>209</v>
      </c>
      <c r="C21" s="7">
        <f t="shared" si="0"/>
        <v>1.8408</v>
      </c>
      <c r="D21" s="7">
        <v>1.8408</v>
      </c>
      <c r="E21" s="7">
        <v>0</v>
      </c>
    </row>
    <row r="22" ht="14.25" customHeight="1" spans="1:5">
      <c r="A22" s="5"/>
      <c r="B22" s="5" t="s">
        <v>210</v>
      </c>
      <c r="C22" s="7">
        <f t="shared" si="0"/>
        <v>1223.867199</v>
      </c>
      <c r="D22" s="7">
        <f>D6+D13+D18</f>
        <v>1201.967199</v>
      </c>
      <c r="E22" s="7">
        <v>21.9</v>
      </c>
    </row>
  </sheetData>
  <mergeCells count="3">
    <mergeCell ref="A2:E2"/>
    <mergeCell ref="A4:B4"/>
    <mergeCell ref="C4:E4"/>
  </mergeCells>
  <pageMargins left="0.75" right="0.75" top="0.270000010728836" bottom="0.270000010728836"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9"/>
  <sheetViews>
    <sheetView workbookViewId="0">
      <selection activeCell="L13" sqref="L13"/>
    </sheetView>
  </sheetViews>
  <sheetFormatPr defaultColWidth="9" defaultRowHeight="13.5"/>
  <cols>
    <col min="7" max="7" width="9.33333333333333" customWidth="1"/>
  </cols>
  <sheetData>
    <row r="1" spans="1:18">
      <c r="A1" s="36" t="s">
        <v>211</v>
      </c>
      <c r="B1" s="36"/>
      <c r="C1" s="36"/>
      <c r="D1" s="36"/>
      <c r="E1" s="36"/>
      <c r="F1" s="36"/>
      <c r="G1" s="36"/>
      <c r="H1" s="36"/>
      <c r="I1" s="36"/>
      <c r="J1" s="36"/>
      <c r="K1" s="36"/>
      <c r="L1" s="36"/>
      <c r="M1" s="36"/>
      <c r="N1" s="36"/>
      <c r="O1" s="36"/>
      <c r="P1" s="36"/>
      <c r="Q1" s="36"/>
      <c r="R1" s="36"/>
    </row>
    <row r="2" ht="24" spans="1:18">
      <c r="A2" s="37" t="s">
        <v>212</v>
      </c>
      <c r="B2" s="37"/>
      <c r="C2" s="37"/>
      <c r="D2" s="37"/>
      <c r="E2" s="37"/>
      <c r="F2" s="37"/>
      <c r="G2" s="37"/>
      <c r="H2" s="37"/>
      <c r="I2" s="37"/>
      <c r="J2" s="37"/>
      <c r="K2" s="37"/>
      <c r="L2" s="37"/>
      <c r="M2" s="37"/>
      <c r="N2" s="37"/>
      <c r="O2" s="37"/>
      <c r="P2" s="37"/>
      <c r="Q2" s="37"/>
      <c r="R2" s="37"/>
    </row>
    <row r="3" spans="1:18">
      <c r="A3" s="38" t="s">
        <v>213</v>
      </c>
      <c r="B3" s="38"/>
      <c r="C3" s="38"/>
      <c r="D3" s="39" t="s">
        <v>72</v>
      </c>
      <c r="E3" s="39"/>
      <c r="F3" s="39"/>
      <c r="G3" s="39"/>
      <c r="H3" s="39"/>
      <c r="I3" s="39"/>
      <c r="J3" s="39"/>
      <c r="K3" s="39"/>
      <c r="L3" s="39"/>
      <c r="M3" s="39"/>
      <c r="N3" s="39"/>
      <c r="O3" s="39"/>
      <c r="P3" s="39"/>
      <c r="Q3" s="39"/>
      <c r="R3" s="38" t="s">
        <v>3</v>
      </c>
    </row>
    <row r="4" spans="1:18">
      <c r="A4" s="40" t="s">
        <v>214</v>
      </c>
      <c r="B4" s="40"/>
      <c r="C4" s="40"/>
      <c r="D4" s="40" t="s">
        <v>215</v>
      </c>
      <c r="E4" s="40"/>
      <c r="F4" s="40"/>
      <c r="G4" s="40" t="s">
        <v>58</v>
      </c>
      <c r="H4" s="40" t="s">
        <v>61</v>
      </c>
      <c r="I4" s="40"/>
      <c r="J4" s="40" t="s">
        <v>216</v>
      </c>
      <c r="K4" s="40" t="s">
        <v>63</v>
      </c>
      <c r="L4" s="40" t="s">
        <v>49</v>
      </c>
      <c r="M4" s="40" t="s">
        <v>217</v>
      </c>
      <c r="N4" s="40" t="s">
        <v>65</v>
      </c>
      <c r="O4" s="40" t="s">
        <v>67</v>
      </c>
      <c r="P4" s="40" t="s">
        <v>68</v>
      </c>
      <c r="Q4" s="40" t="s">
        <v>66</v>
      </c>
      <c r="R4" s="40" t="s">
        <v>218</v>
      </c>
    </row>
    <row r="5" ht="22.5" spans="1:18">
      <c r="A5" s="40" t="s">
        <v>219</v>
      </c>
      <c r="B5" s="40" t="s">
        <v>220</v>
      </c>
      <c r="C5" s="40" t="s">
        <v>77</v>
      </c>
      <c r="D5" s="40" t="s">
        <v>219</v>
      </c>
      <c r="E5" s="40" t="s">
        <v>220</v>
      </c>
      <c r="F5" s="40" t="s">
        <v>77</v>
      </c>
      <c r="G5" s="40"/>
      <c r="H5" s="40" t="s">
        <v>171</v>
      </c>
      <c r="I5" s="40" t="s">
        <v>221</v>
      </c>
      <c r="J5" s="40"/>
      <c r="K5" s="40"/>
      <c r="L5" s="40"/>
      <c r="M5" s="40"/>
      <c r="N5" s="40"/>
      <c r="O5" s="40"/>
      <c r="P5" s="40"/>
      <c r="Q5" s="40"/>
      <c r="R5" s="40"/>
    </row>
    <row r="6" spans="1:18">
      <c r="A6" s="40"/>
      <c r="B6" s="40"/>
      <c r="C6" s="40" t="s">
        <v>60</v>
      </c>
      <c r="D6" s="40"/>
      <c r="E6" s="40"/>
      <c r="F6" s="40"/>
      <c r="G6" s="41">
        <v>17618.9</v>
      </c>
      <c r="H6" s="41">
        <v>17618.9</v>
      </c>
      <c r="I6" s="41">
        <v>17618.9</v>
      </c>
      <c r="J6" s="41"/>
      <c r="K6" s="41"/>
      <c r="L6" s="41"/>
      <c r="M6" s="41"/>
      <c r="N6" s="41"/>
      <c r="O6" s="41"/>
      <c r="P6" s="41"/>
      <c r="Q6" s="41"/>
      <c r="R6" s="41"/>
    </row>
    <row r="7" ht="33.75" spans="1:18">
      <c r="A7" s="40" t="s">
        <v>71</v>
      </c>
      <c r="B7" s="40"/>
      <c r="C7" s="40" t="s">
        <v>72</v>
      </c>
      <c r="D7" s="40"/>
      <c r="E7" s="40"/>
      <c r="F7" s="40"/>
      <c r="G7" s="41">
        <v>17618.9</v>
      </c>
      <c r="H7" s="41">
        <v>17618.9</v>
      </c>
      <c r="I7" s="41">
        <v>17618.9</v>
      </c>
      <c r="J7" s="41"/>
      <c r="K7" s="41"/>
      <c r="L7" s="41"/>
      <c r="M7" s="41"/>
      <c r="N7" s="41"/>
      <c r="O7" s="41"/>
      <c r="P7" s="41"/>
      <c r="Q7" s="41"/>
      <c r="R7" s="41"/>
    </row>
    <row r="8" spans="1:18">
      <c r="A8" s="40" t="s">
        <v>202</v>
      </c>
      <c r="B8" s="40" t="s">
        <v>222</v>
      </c>
      <c r="C8" s="40" t="s">
        <v>205</v>
      </c>
      <c r="D8" s="40" t="s">
        <v>223</v>
      </c>
      <c r="E8" s="40" t="s">
        <v>224</v>
      </c>
      <c r="F8" s="40" t="s">
        <v>225</v>
      </c>
      <c r="G8" s="41">
        <v>11.4452</v>
      </c>
      <c r="H8" s="41">
        <v>11.4452</v>
      </c>
      <c r="I8" s="41">
        <v>11.4452</v>
      </c>
      <c r="J8" s="41"/>
      <c r="K8" s="41"/>
      <c r="L8" s="41"/>
      <c r="M8" s="41"/>
      <c r="N8" s="41"/>
      <c r="O8" s="41"/>
      <c r="P8" s="41"/>
      <c r="Q8" s="41"/>
      <c r="R8" s="41"/>
    </row>
    <row r="9" spans="1:18">
      <c r="A9" s="40" t="s">
        <v>202</v>
      </c>
      <c r="B9" s="40" t="s">
        <v>226</v>
      </c>
      <c r="C9" s="40" t="s">
        <v>207</v>
      </c>
      <c r="D9" s="40" t="s">
        <v>223</v>
      </c>
      <c r="E9" s="40" t="s">
        <v>224</v>
      </c>
      <c r="F9" s="40" t="s">
        <v>225</v>
      </c>
      <c r="G9" s="41">
        <v>18.534</v>
      </c>
      <c r="H9" s="41">
        <v>18.534</v>
      </c>
      <c r="I9" s="41">
        <v>18.534</v>
      </c>
      <c r="J9" s="41"/>
      <c r="K9" s="41"/>
      <c r="L9" s="41"/>
      <c r="M9" s="41"/>
      <c r="N9" s="41"/>
      <c r="O9" s="41"/>
      <c r="P9" s="41"/>
      <c r="Q9" s="41"/>
      <c r="R9" s="41"/>
    </row>
    <row r="10" ht="22.5" spans="1:18">
      <c r="A10" s="40" t="s">
        <v>179</v>
      </c>
      <c r="B10" s="40" t="s">
        <v>226</v>
      </c>
      <c r="C10" s="40" t="s">
        <v>184</v>
      </c>
      <c r="D10" s="40" t="s">
        <v>227</v>
      </c>
      <c r="E10" s="40" t="s">
        <v>222</v>
      </c>
      <c r="F10" s="40" t="s">
        <v>180</v>
      </c>
      <c r="G10" s="41">
        <v>16.57</v>
      </c>
      <c r="H10" s="41">
        <v>16.57</v>
      </c>
      <c r="I10" s="41">
        <v>16.57</v>
      </c>
      <c r="J10" s="41"/>
      <c r="K10" s="41"/>
      <c r="L10" s="41"/>
      <c r="M10" s="41"/>
      <c r="N10" s="41"/>
      <c r="O10" s="41"/>
      <c r="P10" s="41"/>
      <c r="Q10" s="41"/>
      <c r="R10" s="41"/>
    </row>
    <row r="11" ht="22.5" spans="1:18">
      <c r="A11" s="40" t="s">
        <v>192</v>
      </c>
      <c r="B11" s="40" t="s">
        <v>222</v>
      </c>
      <c r="C11" s="40" t="s">
        <v>195</v>
      </c>
      <c r="D11" s="40" t="s">
        <v>227</v>
      </c>
      <c r="E11" s="40" t="s">
        <v>226</v>
      </c>
      <c r="F11" s="40" t="s">
        <v>193</v>
      </c>
      <c r="G11" s="41">
        <v>24.2</v>
      </c>
      <c r="H11" s="41">
        <v>24.2</v>
      </c>
      <c r="I11" s="41">
        <v>24.2</v>
      </c>
      <c r="J11" s="41"/>
      <c r="K11" s="41"/>
      <c r="L11" s="41"/>
      <c r="M11" s="41"/>
      <c r="N11" s="41"/>
      <c r="O11" s="41"/>
      <c r="P11" s="41"/>
      <c r="Q11" s="41"/>
      <c r="R11" s="41"/>
    </row>
    <row r="12" ht="33.75" spans="1:18">
      <c r="A12" s="40" t="s">
        <v>179</v>
      </c>
      <c r="B12" s="40" t="s">
        <v>228</v>
      </c>
      <c r="C12" s="40" t="s">
        <v>186</v>
      </c>
      <c r="D12" s="40" t="s">
        <v>227</v>
      </c>
      <c r="E12" s="40" t="s">
        <v>222</v>
      </c>
      <c r="F12" s="40" t="s">
        <v>180</v>
      </c>
      <c r="G12" s="41">
        <v>34.281216</v>
      </c>
      <c r="H12" s="41">
        <v>34.281216</v>
      </c>
      <c r="I12" s="41">
        <v>34.281216</v>
      </c>
      <c r="J12" s="41"/>
      <c r="K12" s="41"/>
      <c r="L12" s="41"/>
      <c r="M12" s="41"/>
      <c r="N12" s="41"/>
      <c r="O12" s="41"/>
      <c r="P12" s="41"/>
      <c r="Q12" s="41"/>
      <c r="R12" s="41"/>
    </row>
    <row r="13" ht="22.5" spans="1:18">
      <c r="A13" s="40" t="s">
        <v>179</v>
      </c>
      <c r="B13" s="40" t="s">
        <v>229</v>
      </c>
      <c r="C13" s="40" t="s">
        <v>188</v>
      </c>
      <c r="D13" s="40" t="s">
        <v>227</v>
      </c>
      <c r="E13" s="40" t="s">
        <v>222</v>
      </c>
      <c r="F13" s="40" t="s">
        <v>180</v>
      </c>
      <c r="G13" s="41">
        <v>16.06932</v>
      </c>
      <c r="H13" s="41">
        <v>16.06932</v>
      </c>
      <c r="I13" s="41">
        <v>16.06932</v>
      </c>
      <c r="J13" s="41"/>
      <c r="K13" s="41"/>
      <c r="L13" s="41"/>
      <c r="M13" s="41"/>
      <c r="N13" s="41"/>
      <c r="O13" s="41"/>
      <c r="P13" s="41"/>
      <c r="Q13" s="41"/>
      <c r="R13" s="41"/>
    </row>
    <row r="14" spans="1:18">
      <c r="A14" s="40" t="s">
        <v>230</v>
      </c>
      <c r="B14" s="40" t="s">
        <v>231</v>
      </c>
      <c r="C14" s="40" t="s">
        <v>232</v>
      </c>
      <c r="D14" s="40" t="s">
        <v>233</v>
      </c>
      <c r="E14" s="40" t="s">
        <v>234</v>
      </c>
      <c r="F14" s="40" t="s">
        <v>232</v>
      </c>
      <c r="G14" s="41">
        <v>1483</v>
      </c>
      <c r="H14" s="41">
        <v>1483</v>
      </c>
      <c r="I14" s="41">
        <v>1483</v>
      </c>
      <c r="J14" s="41"/>
      <c r="K14" s="41"/>
      <c r="L14" s="41"/>
      <c r="M14" s="41"/>
      <c r="N14" s="41"/>
      <c r="O14" s="41"/>
      <c r="P14" s="41"/>
      <c r="Q14" s="41"/>
      <c r="R14" s="41"/>
    </row>
    <row r="15" ht="22.5" spans="1:18">
      <c r="A15" s="40" t="s">
        <v>202</v>
      </c>
      <c r="B15" s="40" t="s">
        <v>224</v>
      </c>
      <c r="C15" s="40" t="s">
        <v>209</v>
      </c>
      <c r="D15" s="40" t="s">
        <v>223</v>
      </c>
      <c r="E15" s="40" t="s">
        <v>222</v>
      </c>
      <c r="F15" s="40" t="s">
        <v>235</v>
      </c>
      <c r="G15" s="41">
        <v>5.2392</v>
      </c>
      <c r="H15" s="41">
        <v>5.2392</v>
      </c>
      <c r="I15" s="41">
        <v>5.2392</v>
      </c>
      <c r="J15" s="41"/>
      <c r="K15" s="41"/>
      <c r="L15" s="41"/>
      <c r="M15" s="41"/>
      <c r="N15" s="41"/>
      <c r="O15" s="41"/>
      <c r="P15" s="41"/>
      <c r="Q15" s="41"/>
      <c r="R15" s="41"/>
    </row>
    <row r="16" ht="22.5" spans="1:18">
      <c r="A16" s="40" t="s">
        <v>192</v>
      </c>
      <c r="B16" s="40" t="s">
        <v>236</v>
      </c>
      <c r="C16" s="40" t="s">
        <v>201</v>
      </c>
      <c r="D16" s="40" t="s">
        <v>227</v>
      </c>
      <c r="E16" s="40" t="s">
        <v>226</v>
      </c>
      <c r="F16" s="40" t="s">
        <v>193</v>
      </c>
      <c r="G16" s="41">
        <v>11.58</v>
      </c>
      <c r="H16" s="41">
        <v>11.58</v>
      </c>
      <c r="I16" s="41">
        <v>11.58</v>
      </c>
      <c r="J16" s="41"/>
      <c r="K16" s="41"/>
      <c r="L16" s="41"/>
      <c r="M16" s="41"/>
      <c r="N16" s="41"/>
      <c r="O16" s="41"/>
      <c r="P16" s="41"/>
      <c r="Q16" s="41"/>
      <c r="R16" s="41"/>
    </row>
    <row r="17" ht="22.5" spans="1:18">
      <c r="A17" s="40" t="s">
        <v>179</v>
      </c>
      <c r="B17" s="40" t="s">
        <v>222</v>
      </c>
      <c r="C17" s="40" t="s">
        <v>182</v>
      </c>
      <c r="D17" s="40" t="s">
        <v>227</v>
      </c>
      <c r="E17" s="40" t="s">
        <v>222</v>
      </c>
      <c r="F17" s="40" t="s">
        <v>180</v>
      </c>
      <c r="G17" s="41">
        <v>212.0376</v>
      </c>
      <c r="H17" s="41">
        <v>212.0376</v>
      </c>
      <c r="I17" s="41">
        <v>212.0376</v>
      </c>
      <c r="J17" s="41"/>
      <c r="K17" s="41"/>
      <c r="L17" s="41"/>
      <c r="M17" s="41"/>
      <c r="N17" s="41"/>
      <c r="O17" s="41"/>
      <c r="P17" s="41"/>
      <c r="Q17" s="41"/>
      <c r="R17" s="41"/>
    </row>
    <row r="18" ht="22.5" spans="1:18">
      <c r="A18" s="40" t="s">
        <v>179</v>
      </c>
      <c r="B18" s="40" t="s">
        <v>237</v>
      </c>
      <c r="C18" s="40" t="s">
        <v>190</v>
      </c>
      <c r="D18" s="40" t="s">
        <v>227</v>
      </c>
      <c r="E18" s="40" t="s">
        <v>222</v>
      </c>
      <c r="F18" s="40" t="s">
        <v>180</v>
      </c>
      <c r="G18" s="41">
        <v>1.915143</v>
      </c>
      <c r="H18" s="41">
        <v>1.915143</v>
      </c>
      <c r="I18" s="41">
        <v>1.915143</v>
      </c>
      <c r="J18" s="41"/>
      <c r="K18" s="41"/>
      <c r="L18" s="41"/>
      <c r="M18" s="41"/>
      <c r="N18" s="41"/>
      <c r="O18" s="41"/>
      <c r="P18" s="41"/>
      <c r="Q18" s="41"/>
      <c r="R18" s="41"/>
    </row>
    <row r="19" ht="22.5" spans="1:18">
      <c r="A19" s="40" t="s">
        <v>192</v>
      </c>
      <c r="B19" s="40" t="s">
        <v>238</v>
      </c>
      <c r="C19" s="40" t="s">
        <v>199</v>
      </c>
      <c r="D19" s="40" t="s">
        <v>227</v>
      </c>
      <c r="E19" s="40" t="s">
        <v>226</v>
      </c>
      <c r="F19" s="40" t="s">
        <v>193</v>
      </c>
      <c r="G19" s="41">
        <v>20.36859</v>
      </c>
      <c r="H19" s="41">
        <v>20.36859</v>
      </c>
      <c r="I19" s="41">
        <v>20.36859</v>
      </c>
      <c r="J19" s="41"/>
      <c r="K19" s="41"/>
      <c r="L19" s="41"/>
      <c r="M19" s="41"/>
      <c r="N19" s="41"/>
      <c r="O19" s="41"/>
      <c r="P19" s="41"/>
      <c r="Q19" s="41"/>
      <c r="R19" s="41"/>
    </row>
    <row r="20" ht="22.5" spans="1:18">
      <c r="A20" s="40" t="s">
        <v>192</v>
      </c>
      <c r="B20" s="40" t="s">
        <v>239</v>
      </c>
      <c r="C20" s="40" t="s">
        <v>197</v>
      </c>
      <c r="D20" s="40" t="s">
        <v>227</v>
      </c>
      <c r="E20" s="40" t="s">
        <v>226</v>
      </c>
      <c r="F20" s="40" t="s">
        <v>193</v>
      </c>
      <c r="G20" s="41">
        <v>8.838</v>
      </c>
      <c r="H20" s="41">
        <v>8.838</v>
      </c>
      <c r="I20" s="41">
        <v>8.838</v>
      </c>
      <c r="J20" s="41"/>
      <c r="K20" s="41"/>
      <c r="L20" s="41"/>
      <c r="M20" s="41"/>
      <c r="N20" s="41"/>
      <c r="O20" s="41"/>
      <c r="P20" s="41"/>
      <c r="Q20" s="41"/>
      <c r="R20" s="41"/>
    </row>
    <row r="21" ht="22.5" spans="1:18">
      <c r="A21" s="40" t="s">
        <v>179</v>
      </c>
      <c r="B21" s="40" t="s">
        <v>237</v>
      </c>
      <c r="C21" s="40" t="s">
        <v>190</v>
      </c>
      <c r="D21" s="40" t="s">
        <v>240</v>
      </c>
      <c r="E21" s="40" t="s">
        <v>226</v>
      </c>
      <c r="F21" s="40" t="s">
        <v>241</v>
      </c>
      <c r="G21" s="41">
        <v>5.404374</v>
      </c>
      <c r="H21" s="41">
        <v>5.404374</v>
      </c>
      <c r="I21" s="41">
        <v>5.404374</v>
      </c>
      <c r="J21" s="41"/>
      <c r="K21" s="41"/>
      <c r="L21" s="41"/>
      <c r="M21" s="41"/>
      <c r="N21" s="41"/>
      <c r="O21" s="41"/>
      <c r="P21" s="41"/>
      <c r="Q21" s="41"/>
      <c r="R21" s="41"/>
    </row>
    <row r="22" spans="1:18">
      <c r="A22" s="40" t="s">
        <v>179</v>
      </c>
      <c r="B22" s="40" t="s">
        <v>242</v>
      </c>
      <c r="C22" s="40" t="s">
        <v>124</v>
      </c>
      <c r="D22" s="40" t="s">
        <v>240</v>
      </c>
      <c r="E22" s="40" t="s">
        <v>243</v>
      </c>
      <c r="F22" s="40" t="s">
        <v>124</v>
      </c>
      <c r="G22" s="41">
        <v>72.05832</v>
      </c>
      <c r="H22" s="41">
        <v>72.05832</v>
      </c>
      <c r="I22" s="41">
        <v>72.05832</v>
      </c>
      <c r="J22" s="41"/>
      <c r="K22" s="41"/>
      <c r="L22" s="41"/>
      <c r="M22" s="41"/>
      <c r="N22" s="41"/>
      <c r="O22" s="41"/>
      <c r="P22" s="41"/>
      <c r="Q22" s="41"/>
      <c r="R22" s="41"/>
    </row>
    <row r="23" ht="22.5" spans="1:18">
      <c r="A23" s="40" t="s">
        <v>192</v>
      </c>
      <c r="B23" s="40" t="s">
        <v>228</v>
      </c>
      <c r="C23" s="40" t="s">
        <v>244</v>
      </c>
      <c r="D23" s="40" t="s">
        <v>227</v>
      </c>
      <c r="E23" s="40" t="s">
        <v>226</v>
      </c>
      <c r="F23" s="40" t="s">
        <v>193</v>
      </c>
      <c r="G23" s="41">
        <v>14.588</v>
      </c>
      <c r="H23" s="41">
        <v>14.588</v>
      </c>
      <c r="I23" s="41">
        <v>14.588</v>
      </c>
      <c r="J23" s="41"/>
      <c r="K23" s="41"/>
      <c r="L23" s="41"/>
      <c r="M23" s="41"/>
      <c r="N23" s="41"/>
      <c r="O23" s="41"/>
      <c r="P23" s="41"/>
      <c r="Q23" s="41"/>
      <c r="R23" s="41"/>
    </row>
    <row r="24" ht="33.75" spans="1:18">
      <c r="A24" s="40" t="s">
        <v>179</v>
      </c>
      <c r="B24" s="40" t="s">
        <v>228</v>
      </c>
      <c r="C24" s="40" t="s">
        <v>186</v>
      </c>
      <c r="D24" s="40" t="s">
        <v>240</v>
      </c>
      <c r="E24" s="40" t="s">
        <v>226</v>
      </c>
      <c r="F24" s="40" t="s">
        <v>241</v>
      </c>
      <c r="G24" s="41">
        <v>96.07776</v>
      </c>
      <c r="H24" s="41">
        <v>96.07776</v>
      </c>
      <c r="I24" s="41">
        <v>96.07776</v>
      </c>
      <c r="J24" s="41"/>
      <c r="K24" s="41"/>
      <c r="L24" s="41"/>
      <c r="M24" s="41"/>
      <c r="N24" s="41"/>
      <c r="O24" s="41"/>
      <c r="P24" s="41"/>
      <c r="Q24" s="41"/>
      <c r="R24" s="41"/>
    </row>
    <row r="25" ht="22.5" spans="1:18">
      <c r="A25" s="40" t="s">
        <v>179</v>
      </c>
      <c r="B25" s="40" t="s">
        <v>229</v>
      </c>
      <c r="C25" s="40" t="s">
        <v>188</v>
      </c>
      <c r="D25" s="40" t="s">
        <v>240</v>
      </c>
      <c r="E25" s="40" t="s">
        <v>226</v>
      </c>
      <c r="F25" s="40" t="s">
        <v>241</v>
      </c>
      <c r="G25" s="41">
        <v>45.03645</v>
      </c>
      <c r="H25" s="41">
        <v>45.03645</v>
      </c>
      <c r="I25" s="41">
        <v>45.03645</v>
      </c>
      <c r="J25" s="41"/>
      <c r="K25" s="41"/>
      <c r="L25" s="41"/>
      <c r="M25" s="41"/>
      <c r="N25" s="41"/>
      <c r="O25" s="41"/>
      <c r="P25" s="41"/>
      <c r="Q25" s="41"/>
      <c r="R25" s="41"/>
    </row>
    <row r="26" ht="22.5" spans="1:18">
      <c r="A26" s="40" t="s">
        <v>179</v>
      </c>
      <c r="B26" s="40" t="s">
        <v>222</v>
      </c>
      <c r="C26" s="40" t="s">
        <v>182</v>
      </c>
      <c r="D26" s="40" t="s">
        <v>240</v>
      </c>
      <c r="E26" s="40" t="s">
        <v>222</v>
      </c>
      <c r="F26" s="40" t="s">
        <v>245</v>
      </c>
      <c r="G26" s="41">
        <v>583.946</v>
      </c>
      <c r="H26" s="41">
        <v>583.946</v>
      </c>
      <c r="I26" s="41">
        <v>583.946</v>
      </c>
      <c r="J26" s="41"/>
      <c r="K26" s="41"/>
      <c r="L26" s="41"/>
      <c r="M26" s="41"/>
      <c r="N26" s="41"/>
      <c r="O26" s="41"/>
      <c r="P26" s="41"/>
      <c r="Q26" s="41"/>
      <c r="R26" s="41"/>
    </row>
    <row r="27" ht="22.5" spans="1:18">
      <c r="A27" s="40" t="s">
        <v>192</v>
      </c>
      <c r="B27" s="40" t="s">
        <v>246</v>
      </c>
      <c r="C27" s="40" t="s">
        <v>247</v>
      </c>
      <c r="D27" s="40" t="s">
        <v>248</v>
      </c>
      <c r="E27" s="40" t="s">
        <v>246</v>
      </c>
      <c r="F27" s="40" t="s">
        <v>247</v>
      </c>
      <c r="G27" s="41">
        <v>10</v>
      </c>
      <c r="H27" s="41">
        <v>10</v>
      </c>
      <c r="I27" s="41">
        <v>10</v>
      </c>
      <c r="J27" s="41"/>
      <c r="K27" s="41"/>
      <c r="L27" s="41"/>
      <c r="M27" s="41"/>
      <c r="N27" s="41"/>
      <c r="O27" s="41"/>
      <c r="P27" s="41"/>
      <c r="Q27" s="41"/>
      <c r="R27" s="41"/>
    </row>
    <row r="28" ht="22.5" spans="1:18">
      <c r="A28" s="40" t="s">
        <v>230</v>
      </c>
      <c r="B28" s="40" t="s">
        <v>246</v>
      </c>
      <c r="C28" s="40" t="s">
        <v>249</v>
      </c>
      <c r="D28" s="40" t="s">
        <v>233</v>
      </c>
      <c r="E28" s="40" t="s">
        <v>246</v>
      </c>
      <c r="F28" s="40" t="s">
        <v>249</v>
      </c>
      <c r="G28" s="41">
        <v>5226</v>
      </c>
      <c r="H28" s="41">
        <v>5226</v>
      </c>
      <c r="I28" s="41">
        <v>5226</v>
      </c>
      <c r="J28" s="41"/>
      <c r="K28" s="41"/>
      <c r="L28" s="41"/>
      <c r="M28" s="41"/>
      <c r="N28" s="41"/>
      <c r="O28" s="41"/>
      <c r="P28" s="41"/>
      <c r="Q28" s="41"/>
      <c r="R28" s="41"/>
    </row>
    <row r="29" ht="22.5" spans="1:18">
      <c r="A29" s="40" t="s">
        <v>192</v>
      </c>
      <c r="B29" s="40" t="s">
        <v>250</v>
      </c>
      <c r="C29" s="40" t="s">
        <v>251</v>
      </c>
      <c r="D29" s="40" t="s">
        <v>248</v>
      </c>
      <c r="E29" s="40" t="s">
        <v>228</v>
      </c>
      <c r="F29" s="40" t="s">
        <v>251</v>
      </c>
      <c r="G29" s="41">
        <v>13</v>
      </c>
      <c r="H29" s="41">
        <v>13</v>
      </c>
      <c r="I29" s="41">
        <v>13</v>
      </c>
      <c r="J29" s="41"/>
      <c r="K29" s="41"/>
      <c r="L29" s="41"/>
      <c r="M29" s="41"/>
      <c r="N29" s="41"/>
      <c r="O29" s="41"/>
      <c r="P29" s="41"/>
      <c r="Q29" s="41"/>
      <c r="R29" s="41"/>
    </row>
    <row r="30" spans="1:18">
      <c r="A30" s="40" t="s">
        <v>252</v>
      </c>
      <c r="B30" s="40" t="s">
        <v>231</v>
      </c>
      <c r="C30" s="40" t="s">
        <v>232</v>
      </c>
      <c r="D30" s="40" t="s">
        <v>253</v>
      </c>
      <c r="E30" s="40" t="s">
        <v>224</v>
      </c>
      <c r="F30" s="40" t="s">
        <v>232</v>
      </c>
      <c r="G30" s="41">
        <v>6120</v>
      </c>
      <c r="H30" s="41">
        <v>6120</v>
      </c>
      <c r="I30" s="41">
        <v>6120</v>
      </c>
      <c r="J30" s="41"/>
      <c r="K30" s="41"/>
      <c r="L30" s="41"/>
      <c r="M30" s="41"/>
      <c r="N30" s="41"/>
      <c r="O30" s="41"/>
      <c r="P30" s="41"/>
      <c r="Q30" s="41"/>
      <c r="R30" s="41"/>
    </row>
    <row r="31" spans="1:18">
      <c r="A31" s="40" t="s">
        <v>192</v>
      </c>
      <c r="B31" s="40" t="s">
        <v>254</v>
      </c>
      <c r="C31" s="40" t="s">
        <v>255</v>
      </c>
      <c r="D31" s="40" t="s">
        <v>248</v>
      </c>
      <c r="E31" s="40" t="s">
        <v>231</v>
      </c>
      <c r="F31" s="40" t="s">
        <v>255</v>
      </c>
      <c r="G31" s="41">
        <v>1</v>
      </c>
      <c r="H31" s="41">
        <v>1</v>
      </c>
      <c r="I31" s="41">
        <v>1</v>
      </c>
      <c r="J31" s="41"/>
      <c r="K31" s="41"/>
      <c r="L31" s="41"/>
      <c r="M31" s="41"/>
      <c r="N31" s="41"/>
      <c r="O31" s="41"/>
      <c r="P31" s="41"/>
      <c r="Q31" s="41"/>
      <c r="R31" s="41"/>
    </row>
    <row r="32" ht="22.5" spans="1:18">
      <c r="A32" s="40" t="s">
        <v>192</v>
      </c>
      <c r="B32" s="40" t="s">
        <v>242</v>
      </c>
      <c r="C32" s="40" t="s">
        <v>256</v>
      </c>
      <c r="D32" s="40" t="s">
        <v>248</v>
      </c>
      <c r="E32" s="40" t="s">
        <v>257</v>
      </c>
      <c r="F32" s="40" t="s">
        <v>258</v>
      </c>
      <c r="G32" s="41">
        <v>148</v>
      </c>
      <c r="H32" s="41">
        <v>148</v>
      </c>
      <c r="I32" s="41">
        <v>148</v>
      </c>
      <c r="J32" s="41"/>
      <c r="K32" s="41"/>
      <c r="L32" s="41"/>
      <c r="M32" s="41"/>
      <c r="N32" s="41"/>
      <c r="O32" s="41"/>
      <c r="P32" s="41"/>
      <c r="Q32" s="41"/>
      <c r="R32" s="41"/>
    </row>
    <row r="33" ht="22.5" spans="1:18">
      <c r="A33" s="40" t="s">
        <v>192</v>
      </c>
      <c r="B33" s="40" t="s">
        <v>231</v>
      </c>
      <c r="C33" s="40" t="s">
        <v>259</v>
      </c>
      <c r="D33" s="40" t="s">
        <v>227</v>
      </c>
      <c r="E33" s="40" t="s">
        <v>226</v>
      </c>
      <c r="F33" s="40" t="s">
        <v>193</v>
      </c>
      <c r="G33" s="41">
        <v>250</v>
      </c>
      <c r="H33" s="41">
        <v>250</v>
      </c>
      <c r="I33" s="41">
        <v>250</v>
      </c>
      <c r="J33" s="41"/>
      <c r="K33" s="41"/>
      <c r="L33" s="41"/>
      <c r="M33" s="41"/>
      <c r="N33" s="41"/>
      <c r="O33" s="41"/>
      <c r="P33" s="41"/>
      <c r="Q33" s="41"/>
      <c r="R33" s="41"/>
    </row>
    <row r="34" spans="1:18">
      <c r="A34" s="40" t="s">
        <v>192</v>
      </c>
      <c r="B34" s="40" t="s">
        <v>260</v>
      </c>
      <c r="C34" s="40" t="s">
        <v>261</v>
      </c>
      <c r="D34" s="40" t="s">
        <v>248</v>
      </c>
      <c r="E34" s="40" t="s">
        <v>224</v>
      </c>
      <c r="F34" s="40" t="s">
        <v>261</v>
      </c>
      <c r="G34" s="41">
        <v>240</v>
      </c>
      <c r="H34" s="41">
        <v>240</v>
      </c>
      <c r="I34" s="41">
        <v>240</v>
      </c>
      <c r="J34" s="41"/>
      <c r="K34" s="41"/>
      <c r="L34" s="41"/>
      <c r="M34" s="41"/>
      <c r="N34" s="41"/>
      <c r="O34" s="41"/>
      <c r="P34" s="41"/>
      <c r="Q34" s="41"/>
      <c r="R34" s="41"/>
    </row>
    <row r="35" ht="22.5" spans="1:18">
      <c r="A35" s="40" t="s">
        <v>230</v>
      </c>
      <c r="B35" s="40" t="s">
        <v>224</v>
      </c>
      <c r="C35" s="40" t="s">
        <v>262</v>
      </c>
      <c r="D35" s="40" t="s">
        <v>233</v>
      </c>
      <c r="E35" s="40" t="s">
        <v>226</v>
      </c>
      <c r="F35" s="40" t="s">
        <v>262</v>
      </c>
      <c r="G35" s="41">
        <v>2000</v>
      </c>
      <c r="H35" s="41">
        <v>2000</v>
      </c>
      <c r="I35" s="41">
        <v>2000</v>
      </c>
      <c r="J35" s="41"/>
      <c r="K35" s="41"/>
      <c r="L35" s="41"/>
      <c r="M35" s="41"/>
      <c r="N35" s="41"/>
      <c r="O35" s="41"/>
      <c r="P35" s="41"/>
      <c r="Q35" s="41"/>
      <c r="R35" s="41"/>
    </row>
    <row r="36" ht="22.5" spans="1:18">
      <c r="A36" s="40" t="s">
        <v>230</v>
      </c>
      <c r="B36" s="40" t="s">
        <v>224</v>
      </c>
      <c r="C36" s="40" t="s">
        <v>262</v>
      </c>
      <c r="D36" s="40" t="s">
        <v>263</v>
      </c>
      <c r="E36" s="40" t="s">
        <v>222</v>
      </c>
      <c r="F36" s="40" t="s">
        <v>264</v>
      </c>
      <c r="G36" s="41">
        <v>800</v>
      </c>
      <c r="H36" s="41">
        <v>800</v>
      </c>
      <c r="I36" s="41">
        <v>800</v>
      </c>
      <c r="J36" s="41"/>
      <c r="K36" s="41"/>
      <c r="L36" s="41"/>
      <c r="M36" s="41"/>
      <c r="N36" s="41"/>
      <c r="O36" s="41"/>
      <c r="P36" s="41"/>
      <c r="Q36" s="41"/>
      <c r="R36" s="41"/>
    </row>
    <row r="37" ht="22.5" spans="1:18">
      <c r="A37" s="40" t="s">
        <v>179</v>
      </c>
      <c r="B37" s="40" t="s">
        <v>242</v>
      </c>
      <c r="C37" s="40" t="s">
        <v>124</v>
      </c>
      <c r="D37" s="40" t="s">
        <v>227</v>
      </c>
      <c r="E37" s="40" t="s">
        <v>222</v>
      </c>
      <c r="F37" s="40" t="s">
        <v>180</v>
      </c>
      <c r="G37" s="41">
        <v>25.710912</v>
      </c>
      <c r="H37" s="41">
        <v>25.710912</v>
      </c>
      <c r="I37" s="41">
        <v>25.710912</v>
      </c>
      <c r="J37" s="41"/>
      <c r="K37" s="41"/>
      <c r="L37" s="41"/>
      <c r="M37" s="41"/>
      <c r="N37" s="41"/>
      <c r="O37" s="41"/>
      <c r="P37" s="41"/>
      <c r="Q37" s="41"/>
      <c r="R37" s="41"/>
    </row>
    <row r="38" spans="1:18">
      <c r="A38" s="40" t="s">
        <v>192</v>
      </c>
      <c r="B38" s="40" t="s">
        <v>222</v>
      </c>
      <c r="C38" s="40" t="s">
        <v>195</v>
      </c>
      <c r="D38" s="40" t="s">
        <v>248</v>
      </c>
      <c r="E38" s="40" t="s">
        <v>222</v>
      </c>
      <c r="F38" s="40" t="s">
        <v>265</v>
      </c>
      <c r="G38" s="41">
        <v>94</v>
      </c>
      <c r="H38" s="41">
        <v>94</v>
      </c>
      <c r="I38" s="41">
        <v>94</v>
      </c>
      <c r="J38" s="41"/>
      <c r="K38" s="41"/>
      <c r="L38" s="41"/>
      <c r="M38" s="41"/>
      <c r="N38" s="41"/>
      <c r="O38" s="41"/>
      <c r="P38" s="41"/>
      <c r="Q38" s="41"/>
      <c r="R38" s="41"/>
    </row>
    <row r="39" ht="33.75" spans="1:18">
      <c r="A39" s="40" t="s">
        <v>202</v>
      </c>
      <c r="B39" s="40" t="s">
        <v>246</v>
      </c>
      <c r="C39" s="40" t="s">
        <v>266</v>
      </c>
      <c r="D39" s="40" t="s">
        <v>223</v>
      </c>
      <c r="E39" s="40" t="s">
        <v>246</v>
      </c>
      <c r="F39" s="40" t="s">
        <v>267</v>
      </c>
      <c r="G39" s="41">
        <v>10</v>
      </c>
      <c r="H39" s="41">
        <v>10</v>
      </c>
      <c r="I39" s="41">
        <v>10</v>
      </c>
      <c r="J39" s="41"/>
      <c r="K39" s="41"/>
      <c r="L39" s="41"/>
      <c r="M39" s="41"/>
      <c r="N39" s="41"/>
      <c r="O39" s="41"/>
      <c r="P39" s="41"/>
      <c r="Q39" s="41"/>
      <c r="R39" s="41"/>
    </row>
  </sheetData>
  <mergeCells count="17">
    <mergeCell ref="A1:R1"/>
    <mergeCell ref="A2:R2"/>
    <mergeCell ref="A3:C3"/>
    <mergeCell ref="D3:Q3"/>
    <mergeCell ref="A4:C4"/>
    <mergeCell ref="D4:F4"/>
    <mergeCell ref="H4:I4"/>
    <mergeCell ref="G4:G5"/>
    <mergeCell ref="J4:J5"/>
    <mergeCell ref="K4:K5"/>
    <mergeCell ref="L4:L5"/>
    <mergeCell ref="M4:M5"/>
    <mergeCell ref="N4:N5"/>
    <mergeCell ref="O4:O5"/>
    <mergeCell ref="P4:P5"/>
    <mergeCell ref="Q4:Q5"/>
    <mergeCell ref="R4:R5"/>
  </mergeCells>
  <pageMargins left="0.7" right="0.7" top="0.75" bottom="0.75" header="0.3" footer="0.3"/>
  <pageSetup paperSize="9" scale="5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
  <sheetViews>
    <sheetView workbookViewId="0">
      <selection activeCell="A2" sqref="A2:F2"/>
    </sheetView>
  </sheetViews>
  <sheetFormatPr defaultColWidth="10" defaultRowHeight="13.5" outlineLevelRow="5" outlineLevelCol="5"/>
  <cols>
    <col min="1" max="6" width="15.3333333333333" customWidth="1"/>
  </cols>
  <sheetData>
    <row r="1" ht="14.25" customHeight="1" spans="1:6">
      <c r="A1" s="2" t="s">
        <v>268</v>
      </c>
      <c r="B1" s="2"/>
      <c r="C1" s="2"/>
      <c r="D1" s="2"/>
      <c r="E1" s="2"/>
      <c r="F1" s="2"/>
    </row>
    <row r="2" ht="28.5" customHeight="1" spans="1:6">
      <c r="A2" s="3" t="s">
        <v>269</v>
      </c>
      <c r="B2" s="3"/>
      <c r="C2" s="3"/>
      <c r="D2" s="3"/>
      <c r="E2" s="3"/>
      <c r="F2" s="3"/>
    </row>
    <row r="3" ht="14.25" customHeight="1" spans="1:6">
      <c r="A3" s="35" t="s">
        <v>2</v>
      </c>
      <c r="B3" s="9"/>
      <c r="C3" s="9"/>
      <c r="D3" s="9"/>
      <c r="E3" s="9"/>
      <c r="F3" s="23" t="s">
        <v>3</v>
      </c>
    </row>
    <row r="4" ht="14.25" customHeight="1" spans="1:6">
      <c r="A4" s="5" t="s">
        <v>270</v>
      </c>
      <c r="B4" s="5" t="s">
        <v>271</v>
      </c>
      <c r="C4" s="5" t="s">
        <v>272</v>
      </c>
      <c r="D4" s="5"/>
      <c r="E4" s="5"/>
      <c r="F4" s="5" t="s">
        <v>255</v>
      </c>
    </row>
    <row r="5" ht="14.25" customHeight="1" spans="1:6">
      <c r="A5" s="5"/>
      <c r="B5" s="5"/>
      <c r="C5" s="5" t="s">
        <v>171</v>
      </c>
      <c r="D5" s="5" t="s">
        <v>273</v>
      </c>
      <c r="E5" s="5" t="s">
        <v>274</v>
      </c>
      <c r="F5" s="5"/>
    </row>
    <row r="6" ht="14.25" customHeight="1" spans="1:6">
      <c r="A6" s="7">
        <v>25.4</v>
      </c>
      <c r="B6" s="7"/>
      <c r="C6" s="7">
        <v>20.11</v>
      </c>
      <c r="D6" s="7"/>
      <c r="E6" s="7">
        <v>20.11</v>
      </c>
      <c r="F6" s="7">
        <v>5.32</v>
      </c>
    </row>
  </sheetData>
  <mergeCells count="6">
    <mergeCell ref="A1:F1"/>
    <mergeCell ref="A2:F2"/>
    <mergeCell ref="C4:E4"/>
    <mergeCell ref="A4:A5"/>
    <mergeCell ref="B4:B5"/>
    <mergeCell ref="F4:F5"/>
  </mergeCells>
  <pageMargins left="0.75" right="0.75" top="0.270000010728836" bottom="0.270000010728836"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
  <sheetViews>
    <sheetView workbookViewId="0">
      <pane ySplit="3" topLeftCell="A4" activePane="bottomLeft" state="frozen"/>
      <selection/>
      <selection pane="bottomLeft" activeCell="A2" sqref="A2:E2"/>
    </sheetView>
  </sheetViews>
  <sheetFormatPr defaultColWidth="10" defaultRowHeight="13.5" outlineLevelRow="7" outlineLevelCol="4"/>
  <cols>
    <col min="1" max="1" width="12.775" customWidth="1"/>
    <col min="2" max="2" width="30.775" customWidth="1"/>
    <col min="3" max="5" width="15.3333333333333" customWidth="1"/>
  </cols>
  <sheetData>
    <row r="1" ht="13.8" customHeight="1" spans="1:5">
      <c r="A1" s="2" t="s">
        <v>275</v>
      </c>
      <c r="B1" s="2"/>
      <c r="C1" s="2"/>
      <c r="D1" s="2"/>
      <c r="E1" s="2"/>
    </row>
    <row r="2" ht="27.75" customHeight="1" spans="1:5">
      <c r="A2" s="30" t="s">
        <v>276</v>
      </c>
      <c r="B2" s="30"/>
      <c r="C2" s="30"/>
      <c r="D2" s="30"/>
      <c r="E2" s="30"/>
    </row>
    <row r="3" ht="21" customHeight="1" spans="1:5">
      <c r="A3" t="s">
        <v>2</v>
      </c>
      <c r="E3" s="31" t="s">
        <v>3</v>
      </c>
    </row>
    <row r="4" ht="21.9" customHeight="1" spans="1:5">
      <c r="A4" s="32" t="s">
        <v>76</v>
      </c>
      <c r="B4" s="33" t="s">
        <v>77</v>
      </c>
      <c r="C4" s="33" t="s">
        <v>277</v>
      </c>
      <c r="D4" s="33"/>
      <c r="E4" s="33"/>
    </row>
    <row r="5" ht="21.9" customHeight="1" spans="1:5">
      <c r="A5" s="32"/>
      <c r="B5" s="33"/>
      <c r="C5" s="33" t="s">
        <v>60</v>
      </c>
      <c r="D5" s="33" t="s">
        <v>78</v>
      </c>
      <c r="E5" s="33" t="s">
        <v>79</v>
      </c>
    </row>
    <row r="6" ht="14.25" customHeight="1" spans="1:5">
      <c r="A6" s="6"/>
      <c r="B6" s="6"/>
      <c r="C6" s="7">
        <v>0</v>
      </c>
      <c r="D6" s="7">
        <v>0</v>
      </c>
      <c r="E6" s="7">
        <v>0</v>
      </c>
    </row>
    <row r="7" ht="14.25" customHeight="1" spans="1:5">
      <c r="A7" s="5" t="s">
        <v>278</v>
      </c>
      <c r="B7" s="5"/>
      <c r="C7" s="7">
        <v>0</v>
      </c>
      <c r="D7" s="7">
        <v>0</v>
      </c>
      <c r="E7" s="7">
        <v>0</v>
      </c>
    </row>
    <row r="8" ht="20.25" spans="1:1">
      <c r="A8" s="34" t="s">
        <v>279</v>
      </c>
    </row>
  </sheetData>
  <mergeCells count="6">
    <mergeCell ref="A1:E1"/>
    <mergeCell ref="A2:E2"/>
    <mergeCell ref="C4:E4"/>
    <mergeCell ref="A7:B7"/>
    <mergeCell ref="A4:A5"/>
    <mergeCell ref="B4:B5"/>
  </mergeCells>
  <printOptions horizontalCentered="1"/>
  <pageMargins left="0.388999998569489" right="0.388999998569489" top="0.703999996185303" bottom="0.703999996185303"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1收支总表</vt:lpstr>
      <vt:lpstr>2收入总表</vt:lpstr>
      <vt:lpstr>3支出总表</vt:lpstr>
      <vt:lpstr>4财拨总表</vt:lpstr>
      <vt:lpstr>5一般预算支出</vt:lpstr>
      <vt:lpstr>6基本支出</vt:lpstr>
      <vt:lpstr>7支出经济分类汇总表</vt:lpstr>
      <vt:lpstr>8三公</vt:lpstr>
      <vt:lpstr>9政府性基金</vt:lpstr>
      <vt:lpstr>10项目支出</vt:lpstr>
      <vt:lpstr>11整体绩效</vt:lpstr>
      <vt:lpstr>12项目绩效目标表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我想</cp:lastModifiedBy>
  <dcterms:created xsi:type="dcterms:W3CDTF">2023-03-23T02:09:00Z</dcterms:created>
  <dcterms:modified xsi:type="dcterms:W3CDTF">2025-05-27T07:43:21Z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2C90A7B24C574F8B9B3D4FE865B65418</vt:lpwstr>
  </property>
  <property fmtid="{D5CDD505-2E9C-101B-9397-08002B2CF9AE}" pid="3" name="KSOProductBuildVer">
    <vt:lpwstr>2052-12.1.0.21171</vt:lpwstr>
  </property>
  <property fmtid="{D5CDD505-2E9C-101B-9397-08002B2CF9AE}" pid="4" name="KSOReadingLayout">
    <vt:bool>true</vt:bool>
  </property>
</Properties>
</file>