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 activeTab="8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<sst xmlns="http://schemas.openxmlformats.org/spreadsheetml/2006/main" count="622" uniqueCount="352">
  <si>
    <t xml:space="preserve">预算01表  </t>
  </si>
  <si>
    <t>2026年部门收支总体情况表</t>
  </si>
  <si>
    <t>部门名称：中共渑池县委巡察工作领导小组办公室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</si>
  <si>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</si>
  <si>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</si>
  <si>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</si>
  <si>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</si>
  <si>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</si>
  <si>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</si>
  <si>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</si>
  <si>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</si>
  <si>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</si>
  <si>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</si>
  <si>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</si>
  <si>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</si>
  <si>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</si>
  <si>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</si>
  <si>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</si>
  <si>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</si>
  <si>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</si>
  <si>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</si>
  <si>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</si>
  <si>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</si>
  <si>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</si>
  <si>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</si>
  <si>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</si>
  <si>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</si>
  <si>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</si>
  <si>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</si>
  <si>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</si>
  <si>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</si>
  <si>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</si>
  <si>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</si>
  <si>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</si>
  <si>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</si>
  <si>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</si>
  <si>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</si>
  <si>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</si>
  <si>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</si>
  <si>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</si>
  <si>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</si>
  <si>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</si>
  <si>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</si>
  <si>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</si>
  <si>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</si>
  <si>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</si>
  <si>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</si>
  <si>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</si>
  <si>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</si>
  <si>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</si>
  <si>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</si>
  <si>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</si>
  <si>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</si>
  <si>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</si>
  <si>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</si>
  <si>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</si>
  <si>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</si>
  <si>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</si>
  <si>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</si>
  <si>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</si>
  <si>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</si>
  <si>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</si>
  <si>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</si>
  <si>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</si>
  <si>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</si>
  <si>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</si>
  <si>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</si>
  <si>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</si>
  <si>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</si>
  <si>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</si>
  <si>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</si>
  <si>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</si>
  <si>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</si>
  <si>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</si>
  <si>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</si>
  <si>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113</t>
  </si>
  <si>
    <t>中共渑池县委巡察工作领导小组办公室</t>
  </si>
  <si>
    <t xml:space="preserve">  113001</t>
  </si>
  <si>
    <t xml:space="preserve">  中共渑池县委巡察工作领导小组办公室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</si>
  <si>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</si>
  <si>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</si>
  <si>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</si>
  <si>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</si>
  <si>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</si>
  <si>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</si>
  <si>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</si>
  <si>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</si>
  <si>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</si>
  <si>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</si>
  <si>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</si>
  <si>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</si>
  <si>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</si>
  <si>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</si>
  <si>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</si>
  <si>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</si>
  <si>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</si>
  <si>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</si>
  <si>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</si>
  <si>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201</t>
  </si>
  <si>
    <t>11</t>
  </si>
  <si>
    <t>06</t>
  </si>
  <si>
    <t>巡视工作</t>
  </si>
  <si>
    <t>208</t>
  </si>
  <si>
    <t>05</t>
  </si>
  <si>
    <t>01</t>
  </si>
  <si>
    <t>行政单位离退休</t>
  </si>
  <si>
    <t>机关事业单位基本养老保险缴费支出</t>
  </si>
  <si>
    <t>221</t>
  </si>
  <si>
    <t>02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</si>
  <si>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</si>
  <si>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</si>
  <si>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</si>
  <si>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</si>
  <si>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</si>
  <si>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</si>
  <si>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</si>
  <si>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</si>
  <si>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</si>
  <si>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</si>
  <si>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</si>
  <si>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</si>
  <si>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</si>
  <si>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</si>
  <si>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</si>
  <si>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</si>
  <si>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</si>
  <si>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</si>
  <si>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</si>
  <si>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</si>
  <si>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</si>
  <si>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</si>
  <si>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</si>
  <si>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</si>
  <si>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</si>
  <si>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</si>
  <si>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</si>
  <si>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</si>
  <si>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</si>
  <si>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</si>
  <si>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</si>
  <si>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</si>
  <si>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</si>
  <si>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</si>
  <si>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</si>
  <si>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</si>
  <si>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</si>
  <si>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</si>
  <si>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</si>
  <si>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</si>
  <si>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</si>
  <si>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</si>
  <si>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</si>
  <si>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</si>
  <si>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</si>
  <si>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</si>
  <si>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</si>
  <si>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</si>
  <si>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</si>
  <si>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</si>
  <si>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</si>
  <si>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</si>
  <si>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</si>
  <si>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</si>
  <si>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</si>
  <si>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</si>
  <si>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</si>
  <si>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</si>
  <si>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</si>
  <si>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30101</t>
  </si>
  <si>
    <t>基本工资</t>
  </si>
  <si>
    <t>50101</t>
  </si>
  <si>
    <t>工资奖金津补贴</t>
  </si>
  <si>
    <t>30103</t>
  </si>
  <si>
    <t>奖金</t>
  </si>
  <si>
    <t>30102</t>
  </si>
  <si>
    <t>津贴补贴</t>
  </si>
  <si>
    <t>30110</t>
  </si>
  <si>
    <t>职工基本医疗保险缴费</t>
  </si>
  <si>
    <t>50102</t>
  </si>
  <si>
    <t>社会保障缴费</t>
  </si>
  <si>
    <t>30112</t>
  </si>
  <si>
    <t>其他社会保障缴费</t>
  </si>
  <si>
    <t>30201</t>
  </si>
  <si>
    <t>办公费</t>
  </si>
  <si>
    <t>50201</t>
  </si>
  <si>
    <t>办公经费</t>
  </si>
  <si>
    <t>30299</t>
  </si>
  <si>
    <t>其他商品和服务支出</t>
  </si>
  <si>
    <t>50299</t>
  </si>
  <si>
    <t>30228</t>
  </si>
  <si>
    <t>工会经费</t>
  </si>
  <si>
    <t>30231</t>
  </si>
  <si>
    <t>公务用车运行维护费</t>
  </si>
  <si>
    <t>50208</t>
  </si>
  <si>
    <t>30217</t>
  </si>
  <si>
    <t>公务接待费</t>
  </si>
  <si>
    <t>50206</t>
  </si>
  <si>
    <t>30206</t>
  </si>
  <si>
    <t>电费</t>
  </si>
  <si>
    <t>30205</t>
  </si>
  <si>
    <t>水费</t>
  </si>
  <si>
    <t>30302</t>
  </si>
  <si>
    <t>退休费</t>
  </si>
  <si>
    <t>50905</t>
  </si>
  <si>
    <t>离退休费</t>
  </si>
  <si>
    <t>30108</t>
  </si>
  <si>
    <t>机关事业单位基本养老保险缴费</t>
  </si>
  <si>
    <t>30113</t>
  </si>
  <si>
    <t>50103</t>
  </si>
  <si>
    <t>其他交通费用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</si>
  <si>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</si>
  <si>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</si>
  <si>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</si>
  <si>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</si>
  <si>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</si>
  <si>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301</t>
  </si>
  <si>
    <t>501</t>
  </si>
  <si>
    <t>03</t>
  </si>
  <si>
    <t>10</t>
  </si>
  <si>
    <t>12</t>
  </si>
  <si>
    <t>302</t>
  </si>
  <si>
    <t>502</t>
  </si>
  <si>
    <t>99</t>
  </si>
  <si>
    <t>28</t>
  </si>
  <si>
    <t>31</t>
  </si>
  <si>
    <t>08</t>
  </si>
  <si>
    <t>17</t>
  </si>
  <si>
    <t>303</t>
  </si>
  <si>
    <t>509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</si>
  <si>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</si>
  <si>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</si>
  <si>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</si>
  <si>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</si>
  <si>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</si>
  <si>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</si>
  <si>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</si>
  <si>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</si>
  <si>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</si>
  <si>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</si>
  <si>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</si>
  <si>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</si>
  <si>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</si>
  <si>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</si>
  <si>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</si>
  <si>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</si>
  <si>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</si>
  <si>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</si>
  <si>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</si>
  <si>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</si>
  <si>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2026巡察业务经费</t>
  </si>
  <si>
    <t>预算11表</t>
  </si>
  <si>
    <t>部门（单位）整体绩效目标表</t>
  </si>
  <si>
    <t>（2026年度）</t>
  </si>
  <si>
    <t>年度履职目标</t>
  </si>
  <si>
    <t>1.精准落实政治巡察要求，充分发挥党内监督利剑和密切联系群众纽带作用
2.总结十三届县委巡察工作
3.谋划开展十四届县委巡察工作，促进县委巡察向基层有效延伸</t>
  </si>
  <si>
    <t>年度主要任务</t>
  </si>
  <si>
    <t>任务名称</t>
  </si>
  <si>
    <t>主要内容</t>
  </si>
  <si>
    <t>积极配合对标中央、省委和市委巡视巡察指导督导，推进巡察工作全面提升。</t>
  </si>
  <si>
    <t>建章立制，创新巡察方式方法，推动解决群众反映强烈的问题</t>
  </si>
  <si>
    <t>配合市委开展提级巡察，谋划开展县本级巡察。</t>
  </si>
  <si>
    <t>根据市委巡察计划配合开展市委巡察，同时县本级开展县委巡察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</si>
  <si>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</si>
  <si>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</si>
  <si>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</si>
  <si>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</si>
  <si>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</si>
  <si>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</si>
  <si>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</si>
  <si>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</si>
  <si>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</si>
  <si>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</si>
  <si>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</si>
  <si>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</si>
  <si>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</si>
  <si>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</si>
  <si>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</si>
  <si>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</si>
  <si>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</si>
  <si>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</si>
  <si>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</si>
  <si>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</si>
  <si>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</si>
  <si>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</si>
  <si>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</si>
  <si>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</si>
  <si>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</si>
  <si>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</si>
  <si>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100%</t>
  </si>
  <si>
    <t>预算执行率</t>
  </si>
  <si>
    <t>≥90%</t>
  </si>
  <si>
    <t>预算调整率</t>
  </si>
  <si>
    <t>≤20%</t>
  </si>
  <si>
    <t>结转结余率</t>
  </si>
  <si>
    <t>≤10%</t>
  </si>
  <si>
    <t>“三公经费”控制率</t>
  </si>
  <si>
    <t>≤100%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</si>
  <si>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</si>
  <si>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</si>
  <si>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</si>
  <si>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</si>
  <si>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</si>
  <si>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</si>
  <si>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</si>
  <si>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</si>
  <si>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</si>
  <si>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</si>
  <si>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</si>
  <si>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</si>
  <si>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</si>
  <si>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</si>
  <si>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</si>
  <si>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</si>
  <si>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</si>
  <si>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</si>
  <si>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</si>
  <si>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配合完成市委巡察</t>
  </si>
  <si>
    <t>完成</t>
  </si>
  <si>
    <t>履职目标实现</t>
  </si>
  <si>
    <t xml:space="preserve"> 谋划十四届县委巡察</t>
  </si>
  <si>
    <t>开展</t>
  </si>
  <si>
    <t xml:space="preserve">效益指标  </t>
  </si>
  <si>
    <t>履职效益</t>
  </si>
  <si>
    <t xml:space="preserve"> 促进机关单位廉政建设</t>
  </si>
  <si>
    <t>促进</t>
  </si>
  <si>
    <t xml:space="preserve"> 促进单位合法合规履职</t>
  </si>
  <si>
    <t>满意度</t>
  </si>
  <si>
    <t xml:space="preserve"> 社会公众满意度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</si>
  <si>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</si>
  <si>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</si>
  <si>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</si>
  <si>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</si>
  <si>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</si>
  <si>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</si>
  <si>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</si>
  <si>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</si>
  <si>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</si>
  <si>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</si>
  <si>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113001</t>
  </si>
  <si>
    <t>411221260000000039607</t>
  </si>
  <si>
    <t>巡察工作预算成本</t>
  </si>
  <si>
    <t>≤70万元</t>
  </si>
  <si>
    <t>整改情况查看单位</t>
  </si>
  <si>
    <t>≥5个</t>
  </si>
  <si>
    <t>促进全面从严治党</t>
  </si>
  <si>
    <t>群众满意度</t>
  </si>
  <si>
    <t>开展巡察轮次</t>
  </si>
  <si>
    <t>≥1轮</t>
  </si>
  <si>
    <t>推进巡察任务</t>
  </si>
  <si>
    <t>推进</t>
  </si>
  <si>
    <t>开展巡察时间</t>
  </si>
  <si>
    <t>有序开展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</si>
</sst>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25.625" customWidth="1"/>
    <col min="2" max="2" width="12.875" customWidth="1"/>
    <col min="3" max="3" width="25.625" customWidth="1"/>
    <col min="4" max="5" width="12.875" customWidth="1"/>
    <col min="6" max="6" width="25.625" customWidth="1"/>
  </cols>
  <sheetData>
    <row r="1" ht="16.35" customHeight="1" spans="1:6">
      <c r="A1" s="1" t="s">
        <v>0</v>
      </c>
      <c r="B1" s="1"/>
      <c r="C1" s="1"/>
      <c r="D1" s="1"/>
    </row>
    <row r="2" ht="32.6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498.042729</v>
      </c>
      <c r="C6" s="5" t="s">
        <v>11</v>
      </c>
      <c r="D6" s="6">
        <f>B6-D13-D25</f>
        <v>422.994633</v>
      </c>
    </row>
    <row r="7" ht="16.35" customHeight="1" spans="1:6">
      <c r="A7" s="5" t="s">
        <v>12</v>
      </c>
      <c r="B7" s="6">
        <v>498.042729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45.206112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29.841984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498.042729</v>
      </c>
      <c r="C36" s="4" t="s">
        <v>51</v>
      </c>
      <c r="D36" s="6">
        <v>498.042729</v>
      </c>
    </row>
    <row r="37" ht="16.35" customHeight="1" spans="1:4">
      <c r="A37" s="7" t="s">
        <v>52</v>
      </c>
      <c r="B37" s="6"/>
      <c r="C37" s="7" t="s">
        <v>53</v>
      </c>
      <c r="D37" s="22"/>
    </row>
    <row r="38" ht="16.35" customHeight="1" spans="1:4">
      <c r="A38" s="4" t="s">
        <v>54</v>
      </c>
      <c r="B38" s="6">
        <v>498.042729</v>
      </c>
      <c r="C38" s="4" t="s">
        <v>55</v>
      </c>
      <c r="D38" s="6">
        <v>498.042729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workbookViewId="0">
      <selection activeCell="A1" sqref="A1:L1"/>
    </sheetView>
  </sheetViews>
  <sheetFormatPr defaultColWidth="10" defaultRowHeight="13.5" outlineLevelRow="7"/>
  <cols>
    <col min="1" max="11" width="9.75" customWidth="1"/>
    <col min="12" max="12" width="10.25" customWidth="1"/>
    <col min="13" max="17" width="9.75" customWidth="1"/>
  </cols>
  <sheetData>
    <row r="1" ht="16.35" customHeight="1" spans="1:12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65" customHeight="1" spans="1:12">
      <c r="A2" s="2" t="s">
        <v>242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243</v>
      </c>
      <c r="B4" s="4" t="s">
        <v>244</v>
      </c>
      <c r="C4" s="4" t="s">
        <v>245</v>
      </c>
      <c r="D4" s="4" t="s">
        <v>62</v>
      </c>
      <c r="E4" s="4" t="s">
        <v>246</v>
      </c>
      <c r="F4" s="4"/>
      <c r="G4" s="4"/>
      <c r="H4" s="4" t="s">
        <v>247</v>
      </c>
      <c r="I4" s="4"/>
      <c r="J4" s="4"/>
      <c r="K4" s="4" t="s">
        <v>72</v>
      </c>
      <c r="L4" s="4" t="s">
        <v>73</v>
      </c>
    </row>
    <row r="5" ht="25.9" customHeight="1" spans="1:12">
      <c r="A5" s="4"/>
      <c r="B5" s="4"/>
      <c r="C5" s="4"/>
      <c r="D5" s="4"/>
      <c r="E5" s="4" t="s">
        <v>63</v>
      </c>
      <c r="F5" s="4" t="s">
        <v>248</v>
      </c>
      <c r="G5" s="4" t="s">
        <v>65</v>
      </c>
      <c r="H5" s="4" t="s">
        <v>63</v>
      </c>
      <c r="I5" s="4" t="s">
        <v>248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70</v>
      </c>
      <c r="E6" s="6">
        <v>70</v>
      </c>
      <c r="F6" s="6"/>
      <c r="G6" s="6"/>
      <c r="H6" s="6"/>
      <c r="I6" s="6"/>
      <c r="J6" s="6"/>
      <c r="K6" s="6"/>
      <c r="L6" s="6"/>
    </row>
    <row r="7" ht="50.1" customHeight="1" spans="1:12">
      <c r="A7" s="7"/>
      <c r="B7" s="7" t="s">
        <v>75</v>
      </c>
      <c r="C7" s="7" t="s">
        <v>76</v>
      </c>
      <c r="D7" s="6">
        <v>70</v>
      </c>
      <c r="E7" s="6">
        <v>70</v>
      </c>
      <c r="F7" s="6"/>
      <c r="G7" s="6"/>
      <c r="H7" s="6"/>
      <c r="I7" s="6"/>
      <c r="J7" s="6"/>
      <c r="K7" s="6"/>
      <c r="L7" s="6"/>
    </row>
    <row r="8" ht="50.1" customHeight="1" spans="1:12">
      <c r="A8" s="7" t="s">
        <v>88</v>
      </c>
      <c r="B8" s="7" t="s">
        <v>249</v>
      </c>
      <c r="C8" s="7" t="s">
        <v>76</v>
      </c>
      <c r="D8" s="6">
        <v>70</v>
      </c>
      <c r="E8" s="6">
        <v>70</v>
      </c>
      <c r="F8" s="6"/>
      <c r="G8" s="6"/>
      <c r="H8" s="6"/>
      <c r="I8" s="6"/>
      <c r="J8" s="6"/>
      <c r="K8" s="6"/>
      <c r="L8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D14" sqref="D14:E14"/>
    </sheetView>
  </sheetViews>
  <sheetFormatPr defaultColWidth="10" defaultRowHeight="13.5" outlineLevelCol="4"/>
  <cols>
    <col min="1" max="1" width="11.25" customWidth="1"/>
    <col min="2" max="2" width="12.125" customWidth="1"/>
    <col min="3" max="3" width="18.375" customWidth="1"/>
    <col min="4" max="4" width="9.75" customWidth="1"/>
    <col min="5" max="5" width="27" customWidth="1"/>
    <col min="6" max="7" width="9.75" customWidth="1"/>
  </cols>
  <sheetData>
    <row r="1" ht="16.35" customHeight="1" spans="1:5">
      <c r="E1" s="1" t="s">
        <v>250</v>
      </c>
    </row>
    <row r="2" ht="32.65" customHeight="1" spans="1:5">
      <c r="A2" s="2" t="s">
        <v>251</v>
      </c>
      <c r="B2" s="2"/>
      <c r="C2" s="2"/>
      <c r="D2" s="2"/>
      <c r="E2" s="2"/>
    </row>
    <row r="3" ht="16.35" customHeight="1" spans="1:5">
      <c r="A3" s="9" t="s">
        <v>252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48.95" customHeight="1" spans="1:5">
      <c r="A5" s="4" t="s">
        <v>253</v>
      </c>
      <c r="B5" s="5" t="s">
        <v>254</v>
      </c>
      <c r="C5" s="5"/>
      <c r="D5" s="5"/>
      <c r="E5" s="5"/>
    </row>
    <row r="6" ht="16.35" customHeight="1" spans="1:5">
      <c r="A6" s="4" t="s">
        <v>255</v>
      </c>
      <c r="B6" s="4" t="s">
        <v>256</v>
      </c>
      <c r="C6" s="4"/>
      <c r="D6" s="4" t="s">
        <v>257</v>
      </c>
      <c r="E6" s="4"/>
    </row>
    <row r="7" ht="24.95" customHeight="1" spans="1:5">
      <c r="A7" s="4"/>
      <c r="B7" s="5" t="s">
        <v>258</v>
      </c>
      <c r="C7" s="5"/>
      <c r="D7" s="5" t="s">
        <v>259</v>
      </c>
      <c r="E7" s="5"/>
    </row>
    <row r="8" ht="24.95" customHeight="1" spans="1:5">
      <c r="A8" s="4"/>
      <c r="B8" s="5" t="s">
        <v>260</v>
      </c>
      <c r="C8" s="5"/>
      <c r="D8" s="5" t="s">
        <v>261</v>
      </c>
      <c r="E8" s="5"/>
    </row>
    <row r="9" ht="16.35" customHeight="1" spans="1:5">
      <c r="A9" s="4" t="s">
        <v>262</v>
      </c>
      <c r="B9" s="4" t="s">
        <v>263</v>
      </c>
      <c r="C9" s="4"/>
      <c r="D9" s="10">
        <v>498.04</v>
      </c>
      <c r="E9" s="10"/>
    </row>
    <row r="10" ht="16.35" customHeight="1" spans="1:5">
      <c r="A10" s="4"/>
      <c r="B10" s="11" t="s">
        <v>264</v>
      </c>
      <c r="C10" s="12" t="s">
        <v>265</v>
      </c>
      <c r="D10" s="10">
        <v>498.04</v>
      </c>
      <c r="E10" s="10"/>
    </row>
    <row r="11" ht="16.35" customHeight="1" spans="1:5">
      <c r="A11" s="4"/>
      <c r="B11" s="11"/>
      <c r="C11" s="12" t="s">
        <v>266</v>
      </c>
      <c r="D11" s="10"/>
      <c r="E11" s="10"/>
    </row>
    <row r="12" ht="16.35" customHeight="1" spans="1:5">
      <c r="A12" s="4"/>
      <c r="B12" s="11"/>
      <c r="C12" s="12" t="s">
        <v>267</v>
      </c>
      <c r="D12" s="10"/>
      <c r="E12" s="10"/>
    </row>
    <row r="13" ht="16.35" customHeight="1" spans="1:5">
      <c r="A13" s="4"/>
      <c r="B13" s="11" t="s">
        <v>268</v>
      </c>
      <c r="C13" s="12" t="s">
        <v>269</v>
      </c>
      <c r="D13" s="10">
        <f>D10-D14</f>
        <v>428.04</v>
      </c>
      <c r="E13" s="10"/>
    </row>
    <row r="14" ht="16.35" customHeight="1" spans="1:5">
      <c r="A14" s="4"/>
      <c r="B14" s="13"/>
      <c r="C14" s="12" t="s">
        <v>270</v>
      </c>
      <c r="D14" s="10">
        <v>70</v>
      </c>
      <c r="E14" s="10"/>
    </row>
    <row r="15" ht="16.35" customHeight="1" spans="1:5">
      <c r="A15" s="4" t="s">
        <v>271</v>
      </c>
      <c r="B15" s="4" t="s">
        <v>272</v>
      </c>
      <c r="C15" s="4" t="s">
        <v>273</v>
      </c>
      <c r="D15" s="4" t="s">
        <v>274</v>
      </c>
      <c r="E15" s="4" t="s">
        <v>275</v>
      </c>
    </row>
    <row r="16" ht="16.35" customHeight="1" spans="1:5">
      <c r="A16" s="4" t="s">
        <v>276</v>
      </c>
      <c r="B16" s="4" t="s">
        <v>277</v>
      </c>
      <c r="C16" s="5" t="s">
        <v>278</v>
      </c>
      <c r="D16" s="14" t="s">
        <v>279</v>
      </c>
      <c r="E16" s="7"/>
    </row>
    <row r="17" ht="16.35" customHeight="1" spans="1:5">
      <c r="A17" s="4"/>
      <c r="B17" s="4"/>
      <c r="C17" s="5" t="s">
        <v>280</v>
      </c>
      <c r="D17" s="14" t="s">
        <v>281</v>
      </c>
      <c r="E17" s="7"/>
    </row>
    <row r="18" ht="16.35" customHeight="1" spans="1:5">
      <c r="A18" s="4"/>
      <c r="B18" s="4"/>
      <c r="C18" s="5" t="s">
        <v>282</v>
      </c>
      <c r="D18" s="14" t="s">
        <v>283</v>
      </c>
      <c r="E18" s="7"/>
    </row>
    <row r="19" ht="16.35" customHeight="1" spans="1:5">
      <c r="A19" s="4"/>
      <c r="B19" s="4" t="s">
        <v>284</v>
      </c>
      <c r="C19" s="5" t="s">
        <v>285</v>
      </c>
      <c r="D19" s="14" t="s">
        <v>286</v>
      </c>
      <c r="E19" s="7"/>
    </row>
    <row r="20" ht="16.35" customHeight="1" spans="1:5">
      <c r="A20" s="4"/>
      <c r="B20" s="4"/>
      <c r="C20" s="5" t="s">
        <v>287</v>
      </c>
      <c r="D20" s="14" t="s">
        <v>288</v>
      </c>
      <c r="E20" s="7"/>
    </row>
    <row r="21" ht="16.35" customHeight="1" spans="1:5">
      <c r="A21" s="4"/>
      <c r="B21" s="4"/>
      <c r="C21" s="5" t="s">
        <v>289</v>
      </c>
      <c r="D21" s="14" t="s">
        <v>290</v>
      </c>
      <c r="E21" s="7"/>
    </row>
    <row r="22" ht="16.35" customHeight="1" spans="1:5">
      <c r="A22" s="4"/>
      <c r="B22" s="4"/>
      <c r="C22" s="5" t="s">
        <v>291</v>
      </c>
      <c r="D22" s="14" t="s">
        <v>292</v>
      </c>
      <c r="E22" s="7"/>
    </row>
    <row r="23" ht="16.35" customHeight="1" spans="1:5">
      <c r="A23" s="4"/>
      <c r="B23" s="4"/>
      <c r="C23" s="5" t="s">
        <v>293</v>
      </c>
      <c r="D23" s="14" t="s">
        <v>294</v>
      </c>
      <c r="E23" s="7"/>
    </row>
    <row r="24" ht="16.35" customHeight="1" spans="1:5">
      <c r="A24" s="4"/>
      <c r="B24" s="4"/>
      <c r="C24" s="5" t="s">
        <v>295</v>
      </c>
      <c r="D24" s="14" t="s">
        <v>296</v>
      </c>
      <c r="E24" s="7"/>
    </row>
    <row r="25" ht="16.35" customHeight="1" spans="1:5">
      <c r="A25" s="4"/>
      <c r="B25" s="4"/>
      <c r="C25" s="5" t="s">
        <v>297</v>
      </c>
      <c r="D25" s="14" t="s">
        <v>288</v>
      </c>
      <c r="E25" s="7"/>
    </row>
    <row r="26" ht="16.35" customHeight="1" spans="1:5">
      <c r="A26" s="4"/>
      <c r="B26" s="4"/>
      <c r="C26" s="5" t="s">
        <v>298</v>
      </c>
      <c r="D26" s="14" t="s">
        <v>299</v>
      </c>
      <c r="E26" s="7"/>
    </row>
    <row r="27" ht="16.35" customHeight="1" spans="1:5">
      <c r="A27" s="4"/>
      <c r="B27" s="4"/>
      <c r="C27" s="5" t="s">
        <v>300</v>
      </c>
      <c r="D27" s="14" t="s">
        <v>301</v>
      </c>
      <c r="E27" s="7"/>
    </row>
    <row r="28" ht="16.35" customHeight="1" spans="1:5">
      <c r="A28" s="4"/>
      <c r="B28" s="4"/>
      <c r="C28" s="5" t="s">
        <v>302</v>
      </c>
      <c r="D28" s="14" t="s">
        <v>303</v>
      </c>
      <c r="E28" s="7"/>
    </row>
    <row r="29" ht="16.35" customHeight="1" spans="1:5">
      <c r="A29" s="4"/>
      <c r="B29" s="4"/>
      <c r="C29" s="5" t="s">
        <v>304</v>
      </c>
      <c r="D29" s="14" t="s">
        <v>305</v>
      </c>
      <c r="E29" s="7"/>
    </row>
    <row r="30" ht="16.35" customHeight="1" spans="1:5">
      <c r="A30" s="4"/>
      <c r="B30" s="4"/>
      <c r="C30" s="5" t="s">
        <v>306</v>
      </c>
      <c r="D30" s="14" t="s">
        <v>307</v>
      </c>
      <c r="E30" s="7"/>
    </row>
    <row r="31" ht="16.35" customHeight="1" spans="1:5">
      <c r="A31" s="4"/>
      <c r="B31" s="4" t="s">
        <v>308</v>
      </c>
      <c r="C31" s="15" t="s">
        <v>309</v>
      </c>
      <c r="D31" s="14" t="s">
        <v>288</v>
      </c>
      <c r="E31" s="7"/>
    </row>
    <row r="32" ht="16.35" customHeight="1" spans="1:5">
      <c r="A32" s="4"/>
      <c r="B32" s="4"/>
      <c r="C32" s="5" t="s">
        <v>310</v>
      </c>
      <c r="D32" s="14" t="s">
        <v>288</v>
      </c>
      <c r="E32" s="7"/>
    </row>
    <row r="33" ht="16.35" customHeight="1" spans="1:5">
      <c r="A33" s="4"/>
      <c r="B33" s="4"/>
      <c r="C33" s="5" t="s">
        <v>311</v>
      </c>
      <c r="D33" s="14" t="s">
        <v>288</v>
      </c>
      <c r="E33" s="7"/>
    </row>
    <row r="34" ht="16.35" customHeight="1" spans="1:5">
      <c r="A34" s="4"/>
      <c r="B34" s="4"/>
      <c r="C34" s="5" t="s">
        <v>312</v>
      </c>
      <c r="D34" s="14" t="s">
        <v>288</v>
      </c>
      <c r="E34" s="7"/>
    </row>
    <row r="35" ht="16.35" customHeight="1" spans="1:5">
      <c r="A35" s="4"/>
      <c r="B35" s="4"/>
      <c r="C35" s="5" t="s">
        <v>313</v>
      </c>
      <c r="D35" s="14" t="s">
        <v>288</v>
      </c>
      <c r="E35" s="7"/>
    </row>
    <row r="36" ht="24.95" customHeight="1" spans="1:5">
      <c r="A36" s="4" t="s">
        <v>314</v>
      </c>
      <c r="B36" s="4" t="s">
        <v>315</v>
      </c>
      <c r="C36" s="5" t="s">
        <v>316</v>
      </c>
      <c r="D36" s="14" t="s">
        <v>317</v>
      </c>
      <c r="E36" s="7"/>
    </row>
    <row r="37" ht="16.35" customHeight="1" spans="1:5">
      <c r="A37" s="4"/>
      <c r="B37" s="4" t="s">
        <v>318</v>
      </c>
      <c r="C37" s="5" t="s">
        <v>319</v>
      </c>
      <c r="D37" s="14" t="s">
        <v>320</v>
      </c>
      <c r="E37" s="7"/>
    </row>
    <row r="38" ht="16.35" customHeight="1" spans="1:5">
      <c r="A38" s="4" t="s">
        <v>321</v>
      </c>
      <c r="B38" s="4" t="s">
        <v>322</v>
      </c>
      <c r="C38" s="5" t="s">
        <v>323</v>
      </c>
      <c r="D38" s="14" t="s">
        <v>324</v>
      </c>
      <c r="E38" s="7"/>
    </row>
    <row r="39" ht="16.35" customHeight="1" spans="1:5">
      <c r="A39" s="4"/>
      <c r="B39" s="4"/>
      <c r="C39" s="5" t="s">
        <v>325</v>
      </c>
      <c r="D39" s="14" t="s">
        <v>324</v>
      </c>
      <c r="E39" s="7"/>
    </row>
    <row r="40" ht="16.35" customHeight="1" spans="1:5">
      <c r="A40" s="4"/>
      <c r="B40" s="4" t="s">
        <v>326</v>
      </c>
      <c r="C40" s="5" t="s">
        <v>327</v>
      </c>
      <c r="D40" s="14" t="s">
        <v>290</v>
      </c>
      <c r="E40" s="7"/>
    </row>
  </sheetData>
  <mergeCells count="26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D10:E10"/>
    <mergeCell ref="D11:E11"/>
    <mergeCell ref="D12:E12"/>
    <mergeCell ref="D13:E13"/>
    <mergeCell ref="D14:E14"/>
    <mergeCell ref="A6:A8"/>
    <mergeCell ref="A9:A14"/>
    <mergeCell ref="A16:A35"/>
    <mergeCell ref="A36:A37"/>
    <mergeCell ref="A38:A40"/>
    <mergeCell ref="B16:B18"/>
    <mergeCell ref="B19:B30"/>
    <mergeCell ref="B31:B35"/>
    <mergeCell ref="B38:B39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workbookViewId="0">
      <selection activeCell="A1" sqref="A1:N1"/>
    </sheetView>
  </sheetViews>
  <sheetFormatPr defaultColWidth="10" defaultRowHeight="13.5"/>
  <cols>
    <col min="1" max="1" width="20.25" customWidth="1"/>
    <col min="2" max="2" width="18.5" customWidth="1"/>
    <col min="3" max="6" width="9.75" customWidth="1"/>
    <col min="7" max="7" width="18.625" customWidth="1"/>
    <col min="8" max="8" width="9.75" customWidth="1"/>
    <col min="9" max="9" width="19.625" customWidth="1"/>
    <col min="10" max="10" width="9.75" customWidth="1"/>
    <col min="11" max="11" width="18.75" customWidth="1"/>
    <col min="12" max="12" width="20.125" customWidth="1"/>
    <col min="13" max="13" width="18.75" customWidth="1"/>
    <col min="14" max="14" width="20.125" customWidth="1"/>
    <col min="15" max="20" width="9.75" customWidth="1"/>
  </cols>
  <sheetData>
    <row r="1" ht="16.35" customHeight="1" spans="1:14">
      <c r="A1" s="1" t="s">
        <v>328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329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330</v>
      </c>
      <c r="B4" s="4" t="s">
        <v>331</v>
      </c>
      <c r="C4" s="4" t="s">
        <v>332</v>
      </c>
      <c r="D4" s="4"/>
      <c r="E4" s="4"/>
      <c r="F4" s="4"/>
      <c r="G4" s="4" t="s">
        <v>333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334</v>
      </c>
      <c r="H5" s="4"/>
      <c r="I5" s="4" t="s">
        <v>314</v>
      </c>
      <c r="J5" s="4"/>
      <c r="K5" s="4" t="s">
        <v>321</v>
      </c>
      <c r="L5" s="4"/>
      <c r="M5" s="4" t="s">
        <v>335</v>
      </c>
      <c r="N5" s="4"/>
    </row>
    <row r="6" ht="25.9" customHeight="1" spans="1:14">
      <c r="A6" s="4"/>
      <c r="B6" s="4"/>
      <c r="C6" s="4" t="s">
        <v>336</v>
      </c>
      <c r="D6" s="4" t="s">
        <v>337</v>
      </c>
      <c r="E6" s="4" t="s">
        <v>72</v>
      </c>
      <c r="F6" s="4" t="s">
        <v>73</v>
      </c>
      <c r="G6" s="4" t="s">
        <v>273</v>
      </c>
      <c r="H6" s="4" t="s">
        <v>274</v>
      </c>
      <c r="I6" s="4" t="s">
        <v>273</v>
      </c>
      <c r="J6" s="4" t="s">
        <v>274</v>
      </c>
      <c r="K6" s="4" t="s">
        <v>273</v>
      </c>
      <c r="L6" s="4" t="s">
        <v>274</v>
      </c>
      <c r="M6" s="4" t="s">
        <v>273</v>
      </c>
      <c r="N6" s="4" t="s">
        <v>274</v>
      </c>
    </row>
    <row r="7" ht="24.95" customHeight="1" spans="1:14">
      <c r="A7" s="5" t="s">
        <v>75</v>
      </c>
      <c r="B7" s="5" t="s">
        <v>76</v>
      </c>
      <c r="C7" s="6">
        <v>70</v>
      </c>
      <c r="D7" s="6">
        <v>70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24.95" customHeight="1" spans="1:14">
      <c r="A8" s="4" t="s">
        <v>338</v>
      </c>
      <c r="B8" s="4" t="s">
        <v>76</v>
      </c>
      <c r="C8" s="6">
        <v>70</v>
      </c>
      <c r="D8" s="6">
        <v>70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339</v>
      </c>
      <c r="B9" s="4" t="s">
        <v>249</v>
      </c>
      <c r="C9" s="6">
        <v>70</v>
      </c>
      <c r="D9" s="6">
        <v>70</v>
      </c>
      <c r="E9" s="6"/>
      <c r="F9" s="6"/>
      <c r="G9" s="7" t="s">
        <v>340</v>
      </c>
      <c r="H9" s="7" t="s">
        <v>341</v>
      </c>
      <c r="I9" s="7" t="s">
        <v>342</v>
      </c>
      <c r="J9" s="8" t="s">
        <v>343</v>
      </c>
      <c r="K9" s="7" t="s">
        <v>344</v>
      </c>
      <c r="L9" s="8" t="s">
        <v>324</v>
      </c>
      <c r="M9" s="7" t="s">
        <v>345</v>
      </c>
      <c r="N9" s="8" t="s">
        <v>290</v>
      </c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346</v>
      </c>
      <c r="J10" s="8" t="s">
        <v>347</v>
      </c>
      <c r="K10" s="7"/>
      <c r="L10" s="8"/>
      <c r="M10" s="7"/>
      <c r="N10" s="8"/>
    </row>
    <row r="11" ht="16.35" customHeight="1" spans="1:14">
      <c r="A11" s="4"/>
      <c r="B11" s="4"/>
      <c r="C11" s="6"/>
      <c r="D11" s="6"/>
      <c r="E11" s="6"/>
      <c r="F11" s="6"/>
      <c r="G11" s="7"/>
      <c r="H11" s="7"/>
      <c r="I11" s="7" t="s">
        <v>348</v>
      </c>
      <c r="J11" s="8" t="s">
        <v>349</v>
      </c>
      <c r="K11" s="7"/>
      <c r="L11" s="8"/>
      <c r="M11" s="7"/>
      <c r="N11" s="8"/>
    </row>
    <row r="12" ht="16.35" customHeight="1" spans="1:14">
      <c r="A12" s="4"/>
      <c r="B12" s="4"/>
      <c r="C12" s="6"/>
      <c r="D12" s="6"/>
      <c r="E12" s="6"/>
      <c r="F12" s="6"/>
      <c r="G12" s="7"/>
      <c r="H12" s="7"/>
      <c r="I12" s="7" t="s">
        <v>350</v>
      </c>
      <c r="J12" s="8" t="s">
        <v>351</v>
      </c>
      <c r="K12" s="7"/>
      <c r="L12" s="8"/>
      <c r="M12" s="7"/>
      <c r="N12" s="8"/>
    </row>
  </sheetData>
  <mergeCells count="17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2"/>
    <mergeCell ref="B4:B6"/>
    <mergeCell ref="B9:B12"/>
    <mergeCell ref="C9:C12"/>
    <mergeCell ref="D9:D12"/>
    <mergeCell ref="E9:E12"/>
    <mergeCell ref="F9:F12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C7" sqref="C7:F9"/>
    </sheetView>
  </sheetViews>
  <sheetFormatPr defaultColWidth="10" defaultRowHeight="13.5"/>
  <cols>
    <col min="1" max="1" width="12.375" customWidth="1"/>
    <col min="2" max="2" width="20.5" customWidth="1"/>
    <col min="3" max="20" width="10.25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6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4.9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498.042729</v>
      </c>
      <c r="D7" s="6">
        <v>498.042729</v>
      </c>
      <c r="E7" s="6">
        <v>498.042729</v>
      </c>
      <c r="F7" s="6">
        <v>498.042729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24.95" customHeight="1" spans="1:20">
      <c r="A8" s="5" t="s">
        <v>75</v>
      </c>
      <c r="B8" s="5" t="s">
        <v>76</v>
      </c>
      <c r="C8" s="6">
        <v>498.042729</v>
      </c>
      <c r="D8" s="6">
        <v>498.042729</v>
      </c>
      <c r="E8" s="6">
        <v>498.042729</v>
      </c>
      <c r="F8" s="6">
        <v>498.042729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24.95" customHeight="1" spans="1:20">
      <c r="A9" s="5" t="s">
        <v>77</v>
      </c>
      <c r="B9" s="5" t="s">
        <v>78</v>
      </c>
      <c r="C9" s="6">
        <v>498.042729</v>
      </c>
      <c r="D9" s="6">
        <v>498.042729</v>
      </c>
      <c r="E9" s="6">
        <v>498.042729</v>
      </c>
      <c r="F9" s="6">
        <v>498.042729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workbookViewId="0">
      <selection activeCell="F7" sqref="F7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18" width="9.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498.042729</v>
      </c>
      <c r="G7" s="6">
        <v>428.042729</v>
      </c>
      <c r="H7" s="6">
        <v>357.245929</v>
      </c>
      <c r="I7" s="6">
        <v>5.4168</v>
      </c>
      <c r="J7" s="6">
        <v>65.38</v>
      </c>
      <c r="K7" s="6"/>
      <c r="L7" s="6">
        <v>70</v>
      </c>
      <c r="M7" s="6">
        <v>70</v>
      </c>
      <c r="N7" s="6"/>
    </row>
    <row r="8" ht="24.9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f>SUM(F9:F12)</f>
        <v>498.042729</v>
      </c>
      <c r="G8" s="6">
        <f>SUM(G9:G12)</f>
        <v>428.042729</v>
      </c>
      <c r="H8" s="6">
        <f>SUM(H9:H12)</f>
        <v>357.245929</v>
      </c>
      <c r="I8" s="6">
        <f>SUM(I9:I12)</f>
        <v>5.4168</v>
      </c>
      <c r="J8" s="6">
        <f>SUM(J9:J12)</f>
        <v>65.38</v>
      </c>
      <c r="K8" s="6"/>
      <c r="L8" s="6">
        <v>70</v>
      </c>
      <c r="M8" s="6">
        <v>70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f>G9+L9</f>
        <v>422.994633</v>
      </c>
      <c r="G9" s="6">
        <f>H9+J9</f>
        <v>352.994633</v>
      </c>
      <c r="H9" s="6">
        <v>287.614633</v>
      </c>
      <c r="I9" s="6"/>
      <c r="J9" s="6">
        <v>65.38</v>
      </c>
      <c r="K9" s="6"/>
      <c r="L9" s="6">
        <v>70</v>
      </c>
      <c r="M9" s="6">
        <v>70</v>
      </c>
      <c r="N9" s="6"/>
    </row>
    <row r="10" ht="16.35" customHeight="1" spans="1:14">
      <c r="A10" s="7" t="s">
        <v>102</v>
      </c>
      <c r="B10" s="7" t="s">
        <v>103</v>
      </c>
      <c r="C10" s="7" t="s">
        <v>104</v>
      </c>
      <c r="D10" s="7"/>
      <c r="E10" s="7" t="s">
        <v>105</v>
      </c>
      <c r="F10" s="6">
        <f>G10+L10</f>
        <v>5.4168</v>
      </c>
      <c r="G10" s="6">
        <f>I10</f>
        <v>5.4168</v>
      </c>
      <c r="H10" s="6"/>
      <c r="I10" s="6">
        <v>5.4168</v>
      </c>
      <c r="J10" s="6"/>
      <c r="K10" s="6"/>
      <c r="L10" s="6"/>
      <c r="M10" s="6"/>
      <c r="N10" s="6"/>
    </row>
    <row r="11" ht="24.95" customHeight="1" spans="1:14">
      <c r="A11" s="7" t="s">
        <v>102</v>
      </c>
      <c r="B11" s="7" t="s">
        <v>103</v>
      </c>
      <c r="C11" s="7" t="s">
        <v>103</v>
      </c>
      <c r="D11" s="7"/>
      <c r="E11" s="7" t="s">
        <v>106</v>
      </c>
      <c r="F11" s="6">
        <f>G11+L11</f>
        <v>39.789312</v>
      </c>
      <c r="G11" s="6">
        <f>H11+J11</f>
        <v>39.789312</v>
      </c>
      <c r="H11" s="6">
        <v>39.789312</v>
      </c>
      <c r="I11" s="6"/>
      <c r="J11" s="6"/>
      <c r="K11" s="6"/>
      <c r="L11" s="6"/>
      <c r="M11" s="6"/>
      <c r="N11" s="6"/>
    </row>
    <row r="12" ht="16.35" customHeight="1" spans="1:14">
      <c r="A12" s="7" t="s">
        <v>107</v>
      </c>
      <c r="B12" s="7" t="s">
        <v>108</v>
      </c>
      <c r="C12" s="7" t="s">
        <v>104</v>
      </c>
      <c r="D12" s="7"/>
      <c r="E12" s="7" t="s">
        <v>109</v>
      </c>
      <c r="F12" s="6">
        <f>G12+L12</f>
        <v>29.841984</v>
      </c>
      <c r="G12" s="6">
        <f>H12+J12</f>
        <v>29.841984</v>
      </c>
      <c r="H12" s="6">
        <v>29.841984</v>
      </c>
      <c r="I12" s="6"/>
      <c r="J12" s="6"/>
      <c r="K12" s="6"/>
      <c r="L12" s="6"/>
      <c r="M12" s="6"/>
      <c r="N12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 outlineLevelCol="7"/>
  <cols>
    <col min="1" max="1" width="25.625" customWidth="1"/>
    <col min="2" max="2" width="12.25" customWidth="1"/>
    <col min="3" max="3" width="25.625" customWidth="1"/>
    <col min="4" max="8" width="12.875" customWidth="1"/>
  </cols>
  <sheetData>
    <row r="1" ht="16.35" customHeight="1" spans="1:8">
      <c r="A1" s="1" t="s">
        <v>110</v>
      </c>
      <c r="B1" s="1"/>
      <c r="C1" s="1"/>
      <c r="D1" s="1"/>
      <c r="E1" s="1"/>
      <c r="F1" s="1"/>
      <c r="G1" s="1"/>
      <c r="H1" s="1"/>
    </row>
    <row r="2" ht="32.65" customHeight="1" spans="1:8">
      <c r="A2" s="2" t="s">
        <v>111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112</v>
      </c>
      <c r="B4" s="4"/>
      <c r="C4" s="4" t="s">
        <v>113</v>
      </c>
      <c r="D4" s="4"/>
      <c r="E4" s="4"/>
      <c r="F4" s="4"/>
      <c r="G4" s="4"/>
      <c r="H4" s="4"/>
    </row>
    <row r="5" ht="16.35" customHeight="1" spans="1:8">
      <c r="A5" s="4" t="s">
        <v>114</v>
      </c>
      <c r="B5" s="4" t="s">
        <v>115</v>
      </c>
      <c r="C5" s="4" t="s">
        <v>114</v>
      </c>
      <c r="D5" s="4" t="s">
        <v>62</v>
      </c>
      <c r="E5" s="4" t="s">
        <v>116</v>
      </c>
      <c r="F5" s="4"/>
      <c r="G5" s="4" t="s">
        <v>117</v>
      </c>
      <c r="H5" s="4" t="s">
        <v>65</v>
      </c>
    </row>
    <row r="6" ht="16.35" customHeight="1" spans="1:8">
      <c r="A6" s="4"/>
      <c r="B6" s="4"/>
      <c r="C6" s="4"/>
      <c r="D6" s="4"/>
      <c r="E6" s="4" t="s">
        <v>118</v>
      </c>
      <c r="F6" s="4" t="s">
        <v>12</v>
      </c>
      <c r="G6" s="4"/>
      <c r="H6" s="4"/>
    </row>
    <row r="7" ht="18.6" customHeight="1" spans="1:8">
      <c r="A7" s="5" t="s">
        <v>119</v>
      </c>
      <c r="B7" s="6">
        <v>498.042729</v>
      </c>
      <c r="C7" s="7" t="s">
        <v>120</v>
      </c>
      <c r="D7" s="6">
        <v>498.042729</v>
      </c>
      <c r="E7" s="6">
        <v>498.042729</v>
      </c>
      <c r="F7" s="6">
        <v>498.042729</v>
      </c>
      <c r="G7" s="6"/>
      <c r="H7" s="6"/>
    </row>
    <row r="8" ht="18.6" customHeight="1" spans="1:8">
      <c r="A8" s="5" t="s">
        <v>121</v>
      </c>
      <c r="B8" s="6">
        <v>498.042729</v>
      </c>
      <c r="C8" s="7" t="s">
        <v>122</v>
      </c>
      <c r="D8" s="6">
        <f>D7-D15-D27</f>
        <v>422.994633</v>
      </c>
      <c r="E8" s="6">
        <f>E7-E15-E27</f>
        <v>422.994633</v>
      </c>
      <c r="F8" s="6">
        <f>F7-F15-F27</f>
        <v>422.994633</v>
      </c>
      <c r="G8" s="6"/>
      <c r="H8" s="6"/>
    </row>
    <row r="9" ht="18.6" customHeight="1" spans="1:8">
      <c r="A9" s="5" t="s">
        <v>123</v>
      </c>
      <c r="B9" s="6">
        <v>498.042729</v>
      </c>
      <c r="C9" s="7" t="s">
        <v>124</v>
      </c>
      <c r="D9" s="6"/>
      <c r="E9" s="6"/>
      <c r="F9" s="6"/>
      <c r="G9" s="6"/>
      <c r="H9" s="6"/>
    </row>
    <row r="10" ht="18.6" customHeight="1" spans="1:8">
      <c r="A10" s="5" t="s">
        <v>125</v>
      </c>
      <c r="B10" s="6"/>
      <c r="C10" s="7" t="s">
        <v>126</v>
      </c>
      <c r="D10" s="6"/>
      <c r="E10" s="6"/>
      <c r="F10" s="6"/>
      <c r="G10" s="6"/>
      <c r="H10" s="6"/>
    </row>
    <row r="11" ht="18.6" customHeight="1" spans="1:8">
      <c r="A11" s="5" t="s">
        <v>127</v>
      </c>
      <c r="B11" s="6"/>
      <c r="C11" s="7" t="s">
        <v>128</v>
      </c>
      <c r="D11" s="6"/>
      <c r="E11" s="6"/>
      <c r="F11" s="6"/>
      <c r="G11" s="6"/>
      <c r="H11" s="6"/>
    </row>
    <row r="12" ht="18.6" customHeight="1" spans="1:8">
      <c r="A12" s="5" t="s">
        <v>129</v>
      </c>
      <c r="B12" s="6"/>
      <c r="C12" s="7" t="s">
        <v>130</v>
      </c>
      <c r="D12" s="6"/>
      <c r="E12" s="6"/>
      <c r="F12" s="6"/>
      <c r="G12" s="6"/>
      <c r="H12" s="6"/>
    </row>
    <row r="13" ht="18.6" customHeight="1" spans="1:8">
      <c r="A13" s="5" t="s">
        <v>121</v>
      </c>
      <c r="B13" s="6"/>
      <c r="C13" s="7" t="s">
        <v>131</v>
      </c>
      <c r="D13" s="6"/>
      <c r="E13" s="6"/>
      <c r="F13" s="6"/>
      <c r="G13" s="6"/>
      <c r="H13" s="6"/>
    </row>
    <row r="14" ht="18.6" customHeight="1" spans="1:8">
      <c r="A14" s="5" t="s">
        <v>125</v>
      </c>
      <c r="B14" s="6"/>
      <c r="C14" s="7" t="s">
        <v>132</v>
      </c>
      <c r="D14" s="6"/>
      <c r="E14" s="6"/>
      <c r="F14" s="6"/>
      <c r="G14" s="6"/>
      <c r="H14" s="6"/>
    </row>
    <row r="15" ht="18.6" customHeight="1" spans="1:8">
      <c r="A15" s="5" t="s">
        <v>127</v>
      </c>
      <c r="B15" s="6"/>
      <c r="C15" s="7" t="s">
        <v>133</v>
      </c>
      <c r="D15" s="6">
        <v>45.206112</v>
      </c>
      <c r="E15" s="6">
        <v>45.206112</v>
      </c>
      <c r="F15" s="6">
        <v>45.206112</v>
      </c>
      <c r="G15" s="6"/>
      <c r="H15" s="6"/>
    </row>
    <row r="16" ht="18.6" customHeight="1" spans="1:8">
      <c r="A16" s="4"/>
      <c r="B16" s="4"/>
      <c r="C16" s="7" t="s">
        <v>134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135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136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137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138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139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140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141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142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143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144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145</v>
      </c>
      <c r="D27" s="6">
        <v>29.841984</v>
      </c>
      <c r="E27" s="6">
        <v>29.841984</v>
      </c>
      <c r="F27" s="6">
        <v>29.841984</v>
      </c>
      <c r="G27" s="6"/>
      <c r="H27" s="6"/>
    </row>
    <row r="28" ht="18.6" customHeight="1" spans="1:8">
      <c r="A28" s="4"/>
      <c r="B28" s="4"/>
      <c r="C28" s="5" t="s">
        <v>146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147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148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149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150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151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152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153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154</v>
      </c>
      <c r="D36" s="6"/>
      <c r="E36" s="6"/>
      <c r="F36" s="6"/>
      <c r="G36" s="6"/>
      <c r="H36" s="6"/>
    </row>
    <row r="37" ht="24.95" customHeight="1" spans="1:8">
      <c r="A37" s="7"/>
      <c r="B37" s="7"/>
      <c r="C37" s="7" t="s">
        <v>155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156</v>
      </c>
      <c r="D38" s="22"/>
      <c r="E38" s="22"/>
      <c r="F38" s="22"/>
      <c r="G38" s="22"/>
      <c r="H38" s="22"/>
    </row>
    <row r="39" ht="18.6" customHeight="1" spans="1:8">
      <c r="A39" s="5" t="s">
        <v>157</v>
      </c>
      <c r="B39" s="6">
        <v>498.042729</v>
      </c>
      <c r="C39" s="5" t="s">
        <v>158</v>
      </c>
      <c r="D39" s="6">
        <v>498.042729</v>
      </c>
      <c r="E39" s="6">
        <v>498.042729</v>
      </c>
      <c r="F39" s="6">
        <v>498.042729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workbookViewId="0">
      <selection activeCell="F7" sqref="F7:N12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7" width="12.875" customWidth="1"/>
    <col min="8" max="15" width="9.75" customWidth="1"/>
  </cols>
  <sheetData>
    <row r="1" ht="16.35" customHeight="1" spans="1:14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498.042729</v>
      </c>
      <c r="G7" s="6">
        <v>428.042729</v>
      </c>
      <c r="H7" s="6">
        <v>357.245929</v>
      </c>
      <c r="I7" s="6">
        <v>5.4168</v>
      </c>
      <c r="J7" s="6">
        <v>65.38</v>
      </c>
      <c r="K7" s="6"/>
      <c r="L7" s="6">
        <v>70</v>
      </c>
      <c r="M7" s="6">
        <v>70</v>
      </c>
      <c r="N7" s="6"/>
    </row>
    <row r="8" ht="24.95" customHeight="1" spans="1:14">
      <c r="A8" s="7"/>
      <c r="B8" s="7"/>
      <c r="C8" s="7"/>
      <c r="D8" s="7" t="s">
        <v>75</v>
      </c>
      <c r="E8" s="7" t="s">
        <v>76</v>
      </c>
      <c r="F8" s="6">
        <v>498.042729</v>
      </c>
      <c r="G8" s="6">
        <v>428.042729</v>
      </c>
      <c r="H8" s="6">
        <v>357.245929</v>
      </c>
      <c r="I8" s="6">
        <v>5.4168</v>
      </c>
      <c r="J8" s="6">
        <v>65.38</v>
      </c>
      <c r="K8" s="6"/>
      <c r="L8" s="6">
        <v>70</v>
      </c>
      <c r="M8" s="6">
        <v>70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422.994633</v>
      </c>
      <c r="G9" s="6">
        <v>352.994633</v>
      </c>
      <c r="H9" s="6">
        <v>287.614633</v>
      </c>
      <c r="I9" s="6"/>
      <c r="J9" s="6">
        <v>65.38</v>
      </c>
      <c r="K9" s="6"/>
      <c r="L9" s="6">
        <v>70</v>
      </c>
      <c r="M9" s="6">
        <v>70</v>
      </c>
      <c r="N9" s="6"/>
    </row>
    <row r="10" ht="16.35" customHeight="1" spans="1:14">
      <c r="A10" s="7" t="s">
        <v>102</v>
      </c>
      <c r="B10" s="7" t="s">
        <v>103</v>
      </c>
      <c r="C10" s="7" t="s">
        <v>104</v>
      </c>
      <c r="D10" s="7"/>
      <c r="E10" s="7" t="s">
        <v>105</v>
      </c>
      <c r="F10" s="6">
        <v>5.4168</v>
      </c>
      <c r="G10" s="6">
        <v>5.4168</v>
      </c>
      <c r="H10" s="6"/>
      <c r="I10" s="6">
        <v>5.4168</v>
      </c>
      <c r="J10" s="6"/>
      <c r="K10" s="6"/>
      <c r="L10" s="6"/>
      <c r="M10" s="6"/>
      <c r="N10" s="6"/>
    </row>
    <row r="11" ht="24.95" customHeight="1" spans="1:14">
      <c r="A11" s="7" t="s">
        <v>102</v>
      </c>
      <c r="B11" s="7" t="s">
        <v>103</v>
      </c>
      <c r="C11" s="7" t="s">
        <v>103</v>
      </c>
      <c r="D11" s="7"/>
      <c r="E11" s="7" t="s">
        <v>106</v>
      </c>
      <c r="F11" s="6">
        <v>39.789312</v>
      </c>
      <c r="G11" s="6">
        <v>39.789312</v>
      </c>
      <c r="H11" s="6">
        <v>39.789312</v>
      </c>
      <c r="I11" s="6"/>
      <c r="J11" s="6"/>
      <c r="K11" s="6"/>
      <c r="L11" s="6"/>
      <c r="M11" s="6"/>
      <c r="N11" s="6"/>
    </row>
    <row r="12" ht="16.35" customHeight="1" spans="1:14">
      <c r="A12" s="7" t="s">
        <v>107</v>
      </c>
      <c r="B12" s="7" t="s">
        <v>108</v>
      </c>
      <c r="C12" s="7" t="s">
        <v>104</v>
      </c>
      <c r="D12" s="7"/>
      <c r="E12" s="7" t="s">
        <v>109</v>
      </c>
      <c r="F12" s="6">
        <v>29.841984</v>
      </c>
      <c r="G12" s="6">
        <v>29.841984</v>
      </c>
      <c r="H12" s="6">
        <v>29.841984</v>
      </c>
      <c r="I12" s="6"/>
      <c r="J12" s="6"/>
      <c r="K12" s="6"/>
      <c r="L12" s="6"/>
      <c r="M12" s="6"/>
      <c r="N12" s="6"/>
    </row>
    <row r="13" ht="16.35" customHeight="1" spans="1:14">
      <c r="A13" s="3" t="s">
        <v>161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3:K13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E8" sqref="E8"/>
    </sheetView>
  </sheetViews>
  <sheetFormatPr defaultColWidth="10" defaultRowHeight="13.5" outlineLevelCol="6"/>
  <cols>
    <col min="1" max="1" width="15.375" customWidth="1"/>
    <col min="2" max="2" width="20.5" customWidth="1"/>
    <col min="3" max="3" width="15.375" customWidth="1"/>
    <col min="4" max="4" width="20.5" customWidth="1"/>
    <col min="5" max="7" width="15.375" customWidth="1"/>
    <col min="8" max="8" width="9.75" customWidth="1"/>
  </cols>
  <sheetData>
    <row r="1" ht="16.35" customHeight="1" spans="1:7">
      <c r="A1" s="1" t="s">
        <v>162</v>
      </c>
      <c r="B1" s="1"/>
      <c r="C1" s="1"/>
      <c r="D1" s="1"/>
      <c r="E1" s="1"/>
      <c r="F1" s="1"/>
      <c r="G1" s="1"/>
    </row>
    <row r="2" ht="32.65" customHeight="1" spans="1:7">
      <c r="A2" s="2" t="s">
        <v>163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164</v>
      </c>
      <c r="B4" s="4"/>
      <c r="C4" s="4" t="s">
        <v>165</v>
      </c>
      <c r="D4" s="4"/>
      <c r="E4" s="4" t="s">
        <v>166</v>
      </c>
      <c r="F4" s="4"/>
      <c r="G4" s="4"/>
    </row>
    <row r="5" ht="16.35" customHeight="1" spans="1:7">
      <c r="A5" s="4" t="s">
        <v>81</v>
      </c>
      <c r="B5" s="4" t="s">
        <v>167</v>
      </c>
      <c r="C5" s="4" t="s">
        <v>81</v>
      </c>
      <c r="D5" s="4" t="s">
        <v>167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v>428.04</v>
      </c>
      <c r="F6" s="6">
        <f>SUM(F7:F22)</f>
        <v>362.662729</v>
      </c>
      <c r="G6" s="6">
        <f>SUM(G7:G22)</f>
        <v>65.384198</v>
      </c>
    </row>
    <row r="7" ht="16.35" customHeight="1" spans="1:7">
      <c r="A7" s="5" t="s">
        <v>168</v>
      </c>
      <c r="B7" s="5" t="s">
        <v>169</v>
      </c>
      <c r="C7" s="5" t="s">
        <v>170</v>
      </c>
      <c r="D7" s="5" t="s">
        <v>171</v>
      </c>
      <c r="E7" s="6">
        <v>143.8476</v>
      </c>
      <c r="F7" s="6">
        <v>143.8476</v>
      </c>
      <c r="G7" s="6"/>
    </row>
    <row r="8" ht="16.35" customHeight="1" spans="1:7">
      <c r="A8" s="5" t="s">
        <v>172</v>
      </c>
      <c r="B8" s="5" t="s">
        <v>173</v>
      </c>
      <c r="C8" s="5" t="s">
        <v>170</v>
      </c>
      <c r="D8" s="5" t="s">
        <v>171</v>
      </c>
      <c r="E8" s="6">
        <v>39.0027</v>
      </c>
      <c r="F8" s="6">
        <v>39.0027</v>
      </c>
      <c r="G8" s="6"/>
    </row>
    <row r="9" ht="16.35" customHeight="1" spans="1:7">
      <c r="A9" s="5" t="s">
        <v>174</v>
      </c>
      <c r="B9" s="5" t="s">
        <v>175</v>
      </c>
      <c r="C9" s="5" t="s">
        <v>170</v>
      </c>
      <c r="D9" s="5" t="s">
        <v>171</v>
      </c>
      <c r="E9" s="6">
        <v>85.7152</v>
      </c>
      <c r="F9" s="6">
        <v>85.7152</v>
      </c>
      <c r="G9" s="6"/>
    </row>
    <row r="10" ht="16.35" customHeight="1" spans="1:7">
      <c r="A10" s="5" t="s">
        <v>176</v>
      </c>
      <c r="B10" s="5" t="s">
        <v>177</v>
      </c>
      <c r="C10" s="5" t="s">
        <v>178</v>
      </c>
      <c r="D10" s="5" t="s">
        <v>179</v>
      </c>
      <c r="E10" s="6">
        <v>18.65124</v>
      </c>
      <c r="F10" s="6">
        <v>18.65124</v>
      </c>
      <c r="G10" s="6"/>
    </row>
    <row r="11" ht="16.35" customHeight="1" spans="1:7">
      <c r="A11" s="5" t="s">
        <v>180</v>
      </c>
      <c r="B11" s="5" t="s">
        <v>181</v>
      </c>
      <c r="C11" s="5" t="s">
        <v>178</v>
      </c>
      <c r="D11" s="5" t="s">
        <v>179</v>
      </c>
      <c r="E11" s="6">
        <v>0.397893</v>
      </c>
      <c r="F11" s="6">
        <v>0.397893</v>
      </c>
      <c r="G11" s="6"/>
    </row>
    <row r="12" ht="16.35" customHeight="1" spans="1:7">
      <c r="A12" s="5" t="s">
        <v>182</v>
      </c>
      <c r="B12" s="5" t="s">
        <v>183</v>
      </c>
      <c r="C12" s="5" t="s">
        <v>184</v>
      </c>
      <c r="D12" s="5" t="s">
        <v>185</v>
      </c>
      <c r="E12" s="6">
        <v>15.5</v>
      </c>
      <c r="F12" s="6"/>
      <c r="G12" s="6">
        <v>15.5</v>
      </c>
    </row>
    <row r="13" ht="16.35" customHeight="1" spans="1:7">
      <c r="A13" s="5" t="s">
        <v>186</v>
      </c>
      <c r="B13" s="5" t="s">
        <v>187</v>
      </c>
      <c r="C13" s="5" t="s">
        <v>188</v>
      </c>
      <c r="D13" s="5" t="s">
        <v>187</v>
      </c>
      <c r="E13" s="6">
        <v>7</v>
      </c>
      <c r="F13" s="6"/>
      <c r="G13" s="6">
        <v>7</v>
      </c>
    </row>
    <row r="14" ht="16.35" customHeight="1" spans="1:7">
      <c r="A14" s="5" t="s">
        <v>189</v>
      </c>
      <c r="B14" s="5" t="s">
        <v>190</v>
      </c>
      <c r="C14" s="5" t="s">
        <v>184</v>
      </c>
      <c r="D14" s="5" t="s">
        <v>185</v>
      </c>
      <c r="E14" s="6">
        <v>7.084198</v>
      </c>
      <c r="F14" s="6"/>
      <c r="G14" s="6">
        <v>7.084198</v>
      </c>
    </row>
    <row r="15" ht="16.35" customHeight="1" spans="1:7">
      <c r="A15" s="5" t="s">
        <v>191</v>
      </c>
      <c r="B15" s="5" t="s">
        <v>192</v>
      </c>
      <c r="C15" s="5" t="s">
        <v>193</v>
      </c>
      <c r="D15" s="5" t="s">
        <v>192</v>
      </c>
      <c r="E15" s="6">
        <v>6</v>
      </c>
      <c r="F15" s="6"/>
      <c r="G15" s="6">
        <v>6</v>
      </c>
    </row>
    <row r="16" ht="16.35" customHeight="1" spans="1:7">
      <c r="A16" s="5" t="s">
        <v>194</v>
      </c>
      <c r="B16" s="5" t="s">
        <v>195</v>
      </c>
      <c r="C16" s="5" t="s">
        <v>196</v>
      </c>
      <c r="D16" s="5" t="s">
        <v>195</v>
      </c>
      <c r="E16" s="6">
        <v>2</v>
      </c>
      <c r="F16" s="6"/>
      <c r="G16" s="6">
        <v>2</v>
      </c>
    </row>
    <row r="17" ht="16.35" customHeight="1" spans="1:7">
      <c r="A17" s="5" t="s">
        <v>197</v>
      </c>
      <c r="B17" s="5" t="s">
        <v>198</v>
      </c>
      <c r="C17" s="5" t="s">
        <v>184</v>
      </c>
      <c r="D17" s="5" t="s">
        <v>185</v>
      </c>
      <c r="E17" s="6">
        <v>5.5</v>
      </c>
      <c r="F17" s="6"/>
      <c r="G17" s="6">
        <v>5.5</v>
      </c>
    </row>
    <row r="18" ht="16.35" customHeight="1" spans="1:7">
      <c r="A18" s="5" t="s">
        <v>199</v>
      </c>
      <c r="B18" s="5" t="s">
        <v>200</v>
      </c>
      <c r="C18" s="5" t="s">
        <v>184</v>
      </c>
      <c r="D18" s="5" t="s">
        <v>185</v>
      </c>
      <c r="E18" s="6">
        <v>0.9</v>
      </c>
      <c r="F18" s="6"/>
      <c r="G18" s="6">
        <v>0.9</v>
      </c>
    </row>
    <row r="19" ht="16.35" customHeight="1" spans="1:7">
      <c r="A19" s="5" t="s">
        <v>201</v>
      </c>
      <c r="B19" s="5" t="s">
        <v>202</v>
      </c>
      <c r="C19" s="5" t="s">
        <v>203</v>
      </c>
      <c r="D19" s="5" t="s">
        <v>204</v>
      </c>
      <c r="E19" s="6">
        <v>5.4168</v>
      </c>
      <c r="F19" s="6">
        <v>5.4168</v>
      </c>
      <c r="G19" s="6"/>
    </row>
    <row r="20" ht="24.95" customHeight="1" spans="1:7">
      <c r="A20" s="5" t="s">
        <v>205</v>
      </c>
      <c r="B20" s="5" t="s">
        <v>206</v>
      </c>
      <c r="C20" s="5" t="s">
        <v>178</v>
      </c>
      <c r="D20" s="5" t="s">
        <v>179</v>
      </c>
      <c r="E20" s="6">
        <v>39.789312</v>
      </c>
      <c r="F20" s="6">
        <v>39.789312</v>
      </c>
      <c r="G20" s="6"/>
    </row>
    <row r="21" ht="16.35" customHeight="1" spans="1:7">
      <c r="A21" s="5" t="s">
        <v>207</v>
      </c>
      <c r="B21" s="5" t="s">
        <v>109</v>
      </c>
      <c r="C21" s="5" t="s">
        <v>208</v>
      </c>
      <c r="D21" s="5" t="s">
        <v>109</v>
      </c>
      <c r="E21" s="6">
        <v>29.841984</v>
      </c>
      <c r="F21" s="6">
        <v>29.841984</v>
      </c>
      <c r="G21" s="6"/>
    </row>
    <row r="22" spans="1:7">
      <c r="A22" s="20">
        <v>30239</v>
      </c>
      <c r="B22" s="20" t="s">
        <v>209</v>
      </c>
      <c r="C22" s="20">
        <v>50201</v>
      </c>
      <c r="D22" s="20" t="s">
        <v>185</v>
      </c>
      <c r="E22" s="18">
        <v>21.4</v>
      </c>
      <c r="F22" s="21"/>
      <c r="G22" s="21">
        <v>21.4</v>
      </c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workbookViewId="0">
      <selection activeCell="G6" sqref="G6:I7"/>
    </sheetView>
  </sheetViews>
  <sheetFormatPr defaultColWidth="10" defaultRowHeight="13.5"/>
  <cols>
    <col min="1" max="2" width="4.125" customWidth="1"/>
    <col min="3" max="3" width="12.25" customWidth="1"/>
    <col min="4" max="5" width="4.125" customWidth="1"/>
    <col min="6" max="6" width="12.25" customWidth="1"/>
    <col min="7" max="18" width="10.25" customWidth="1"/>
    <col min="19" max="19" width="9.75" customWidth="1"/>
  </cols>
  <sheetData>
    <row r="1" ht="16.35" customHeight="1" spans="1:18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65" customHeight="1" spans="1:18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212</v>
      </c>
      <c r="B4" s="4"/>
      <c r="C4" s="4"/>
      <c r="D4" s="4" t="s">
        <v>213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214</v>
      </c>
      <c r="B5" s="4" t="s">
        <v>91</v>
      </c>
      <c r="C5" s="4" t="s">
        <v>167</v>
      </c>
      <c r="D5" s="4" t="s">
        <v>214</v>
      </c>
      <c r="E5" s="4" t="s">
        <v>91</v>
      </c>
      <c r="F5" s="4" t="s">
        <v>167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498.042729</v>
      </c>
      <c r="H6" s="6">
        <v>498.042729</v>
      </c>
      <c r="I6" s="6">
        <v>498.042729</v>
      </c>
      <c r="J6" s="6"/>
      <c r="K6" s="6"/>
      <c r="L6" s="6"/>
      <c r="M6" s="6"/>
      <c r="N6" s="6"/>
      <c r="O6" s="6"/>
      <c r="P6" s="6"/>
      <c r="Q6" s="6"/>
      <c r="R6" s="6"/>
    </row>
    <row r="7" ht="37.9" customHeight="1" spans="1:18">
      <c r="A7" s="4" t="s">
        <v>75</v>
      </c>
      <c r="B7" s="4"/>
      <c r="C7" s="4" t="s">
        <v>76</v>
      </c>
      <c r="D7" s="4"/>
      <c r="E7" s="4"/>
      <c r="F7" s="4"/>
      <c r="G7" s="6">
        <v>498.042729</v>
      </c>
      <c r="H7" s="6">
        <v>498.042729</v>
      </c>
      <c r="I7" s="6">
        <v>498.042729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215</v>
      </c>
      <c r="B8" s="4" t="s">
        <v>104</v>
      </c>
      <c r="C8" s="4" t="s">
        <v>169</v>
      </c>
      <c r="D8" s="4" t="s">
        <v>216</v>
      </c>
      <c r="E8" s="4" t="s">
        <v>104</v>
      </c>
      <c r="F8" s="4" t="s">
        <v>171</v>
      </c>
      <c r="G8" s="6">
        <v>143.8476</v>
      </c>
      <c r="H8" s="6">
        <v>143.8476</v>
      </c>
      <c r="I8" s="6">
        <v>143.8476</v>
      </c>
      <c r="J8" s="6"/>
      <c r="K8" s="6"/>
      <c r="L8" s="6"/>
      <c r="M8" s="6"/>
      <c r="N8" s="6"/>
      <c r="O8" s="6"/>
      <c r="P8" s="6"/>
      <c r="Q8" s="6"/>
      <c r="R8" s="6"/>
    </row>
    <row r="9" ht="16.35" customHeight="1" spans="1:18">
      <c r="A9" s="4" t="s">
        <v>215</v>
      </c>
      <c r="B9" s="4" t="s">
        <v>217</v>
      </c>
      <c r="C9" s="4" t="s">
        <v>173</v>
      </c>
      <c r="D9" s="4" t="s">
        <v>216</v>
      </c>
      <c r="E9" s="4" t="s">
        <v>104</v>
      </c>
      <c r="F9" s="4" t="s">
        <v>171</v>
      </c>
      <c r="G9" s="6">
        <v>39.0027</v>
      </c>
      <c r="H9" s="6">
        <v>39.0027</v>
      </c>
      <c r="I9" s="6">
        <v>39.0027</v>
      </c>
      <c r="J9" s="6"/>
      <c r="K9" s="6"/>
      <c r="L9" s="6"/>
      <c r="M9" s="6"/>
      <c r="N9" s="6"/>
      <c r="O9" s="6"/>
      <c r="P9" s="6"/>
      <c r="Q9" s="6"/>
      <c r="R9" s="6"/>
    </row>
    <row r="10" ht="16.35" customHeight="1" spans="1:18">
      <c r="A10" s="4" t="s">
        <v>215</v>
      </c>
      <c r="B10" s="4" t="s">
        <v>108</v>
      </c>
      <c r="C10" s="4" t="s">
        <v>175</v>
      </c>
      <c r="D10" s="4" t="s">
        <v>216</v>
      </c>
      <c r="E10" s="4" t="s">
        <v>104</v>
      </c>
      <c r="F10" s="4" t="s">
        <v>171</v>
      </c>
      <c r="G10" s="6">
        <v>85.7152</v>
      </c>
      <c r="H10" s="6">
        <v>85.7152</v>
      </c>
      <c r="I10" s="6">
        <v>85.7152</v>
      </c>
      <c r="J10" s="6"/>
      <c r="K10" s="6"/>
      <c r="L10" s="6"/>
      <c r="M10" s="6"/>
      <c r="N10" s="6"/>
      <c r="O10" s="6"/>
      <c r="P10" s="6"/>
      <c r="Q10" s="6"/>
      <c r="R10" s="6"/>
    </row>
    <row r="11" ht="24.95" customHeight="1" spans="1:18">
      <c r="A11" s="4" t="s">
        <v>215</v>
      </c>
      <c r="B11" s="4" t="s">
        <v>218</v>
      </c>
      <c r="C11" s="4" t="s">
        <v>177</v>
      </c>
      <c r="D11" s="4" t="s">
        <v>216</v>
      </c>
      <c r="E11" s="4" t="s">
        <v>108</v>
      </c>
      <c r="F11" s="4" t="s">
        <v>179</v>
      </c>
      <c r="G11" s="6">
        <v>18.65124</v>
      </c>
      <c r="H11" s="6">
        <v>18.65124</v>
      </c>
      <c r="I11" s="6">
        <v>18.65124</v>
      </c>
      <c r="J11" s="6"/>
      <c r="K11" s="6"/>
      <c r="L11" s="6"/>
      <c r="M11" s="6"/>
      <c r="N11" s="6"/>
      <c r="O11" s="6"/>
      <c r="P11" s="6"/>
      <c r="Q11" s="6"/>
      <c r="R11" s="6"/>
    </row>
    <row r="12" ht="24.95" customHeight="1" spans="1:18">
      <c r="A12" s="4" t="s">
        <v>215</v>
      </c>
      <c r="B12" s="4" t="s">
        <v>219</v>
      </c>
      <c r="C12" s="4" t="s">
        <v>181</v>
      </c>
      <c r="D12" s="4" t="s">
        <v>216</v>
      </c>
      <c r="E12" s="4" t="s">
        <v>108</v>
      </c>
      <c r="F12" s="4" t="s">
        <v>179</v>
      </c>
      <c r="G12" s="6">
        <v>0.397893</v>
      </c>
      <c r="H12" s="6">
        <v>0.397893</v>
      </c>
      <c r="I12" s="6">
        <v>0.397893</v>
      </c>
      <c r="J12" s="6"/>
      <c r="K12" s="6"/>
      <c r="L12" s="6"/>
      <c r="M12" s="6"/>
      <c r="N12" s="6"/>
      <c r="O12" s="6"/>
      <c r="P12" s="6"/>
      <c r="Q12" s="6"/>
      <c r="R12" s="6"/>
    </row>
    <row r="13" ht="16.35" customHeight="1" spans="1:18">
      <c r="A13" s="4" t="s">
        <v>220</v>
      </c>
      <c r="B13" s="4" t="s">
        <v>104</v>
      </c>
      <c r="C13" s="4" t="s">
        <v>183</v>
      </c>
      <c r="D13" s="4" t="s">
        <v>221</v>
      </c>
      <c r="E13" s="4" t="s">
        <v>104</v>
      </c>
      <c r="F13" s="4" t="s">
        <v>185</v>
      </c>
      <c r="G13" s="6">
        <v>85.5</v>
      </c>
      <c r="H13" s="6">
        <v>85.5</v>
      </c>
      <c r="I13" s="6">
        <v>85.5</v>
      </c>
      <c r="J13" s="6"/>
      <c r="K13" s="6"/>
      <c r="L13" s="6"/>
      <c r="M13" s="6"/>
      <c r="N13" s="6"/>
      <c r="O13" s="6"/>
      <c r="P13" s="6"/>
      <c r="Q13" s="6"/>
      <c r="R13" s="6"/>
    </row>
    <row r="14" ht="24.95" customHeight="1" spans="1:18">
      <c r="A14" s="4" t="s">
        <v>220</v>
      </c>
      <c r="B14" s="4" t="s">
        <v>222</v>
      </c>
      <c r="C14" s="4" t="s">
        <v>187</v>
      </c>
      <c r="D14" s="4" t="s">
        <v>221</v>
      </c>
      <c r="E14" s="4" t="s">
        <v>222</v>
      </c>
      <c r="F14" s="4" t="s">
        <v>187</v>
      </c>
      <c r="G14" s="6">
        <v>7</v>
      </c>
      <c r="H14" s="6">
        <v>7</v>
      </c>
      <c r="I14" s="6">
        <v>7</v>
      </c>
      <c r="J14" s="6"/>
      <c r="K14" s="6"/>
      <c r="L14" s="6"/>
      <c r="M14" s="6"/>
      <c r="N14" s="6"/>
      <c r="O14" s="6"/>
      <c r="P14" s="6"/>
      <c r="Q14" s="6"/>
      <c r="R14" s="6"/>
    </row>
    <row r="15" ht="16.35" customHeight="1" spans="1:18">
      <c r="A15" s="4" t="s">
        <v>220</v>
      </c>
      <c r="B15" s="4" t="s">
        <v>223</v>
      </c>
      <c r="C15" s="4" t="s">
        <v>190</v>
      </c>
      <c r="D15" s="4" t="s">
        <v>221</v>
      </c>
      <c r="E15" s="4" t="s">
        <v>104</v>
      </c>
      <c r="F15" s="4" t="s">
        <v>185</v>
      </c>
      <c r="G15" s="6">
        <v>7.084198</v>
      </c>
      <c r="H15" s="6">
        <v>7.084198</v>
      </c>
      <c r="I15" s="6">
        <v>7.084198</v>
      </c>
      <c r="J15" s="6"/>
      <c r="K15" s="6"/>
      <c r="L15" s="6"/>
      <c r="M15" s="6"/>
      <c r="N15" s="6"/>
      <c r="O15" s="6"/>
      <c r="P15" s="6"/>
      <c r="Q15" s="6"/>
      <c r="R15" s="6"/>
    </row>
    <row r="16" ht="24.95" customHeight="1" spans="1:18">
      <c r="A16" s="4" t="s">
        <v>220</v>
      </c>
      <c r="B16" s="4" t="s">
        <v>224</v>
      </c>
      <c r="C16" s="4" t="s">
        <v>192</v>
      </c>
      <c r="D16" s="4" t="s">
        <v>221</v>
      </c>
      <c r="E16" s="4" t="s">
        <v>225</v>
      </c>
      <c r="F16" s="4" t="s">
        <v>192</v>
      </c>
      <c r="G16" s="6">
        <v>6</v>
      </c>
      <c r="H16" s="6">
        <v>6</v>
      </c>
      <c r="I16" s="6">
        <v>6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220</v>
      </c>
      <c r="B17" s="4" t="s">
        <v>226</v>
      </c>
      <c r="C17" s="4" t="s">
        <v>195</v>
      </c>
      <c r="D17" s="4" t="s">
        <v>221</v>
      </c>
      <c r="E17" s="4" t="s">
        <v>100</v>
      </c>
      <c r="F17" s="4" t="s">
        <v>195</v>
      </c>
      <c r="G17" s="6">
        <v>2</v>
      </c>
      <c r="H17" s="6">
        <v>2</v>
      </c>
      <c r="I17" s="6">
        <v>2</v>
      </c>
      <c r="J17" s="6"/>
      <c r="K17" s="6"/>
      <c r="L17" s="6"/>
      <c r="M17" s="6"/>
      <c r="N17" s="6"/>
      <c r="O17" s="6"/>
      <c r="P17" s="6"/>
      <c r="Q17" s="6"/>
      <c r="R17" s="6"/>
    </row>
    <row r="18" ht="16.35" customHeight="1" spans="1:18">
      <c r="A18" s="4" t="s">
        <v>220</v>
      </c>
      <c r="B18" s="4" t="s">
        <v>100</v>
      </c>
      <c r="C18" s="4" t="s">
        <v>198</v>
      </c>
      <c r="D18" s="4" t="s">
        <v>221</v>
      </c>
      <c r="E18" s="4" t="s">
        <v>104</v>
      </c>
      <c r="F18" s="4" t="s">
        <v>185</v>
      </c>
      <c r="G18" s="6">
        <v>5.5</v>
      </c>
      <c r="H18" s="6">
        <v>5.5</v>
      </c>
      <c r="I18" s="6">
        <v>5.5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220</v>
      </c>
      <c r="B19" s="4" t="s">
        <v>103</v>
      </c>
      <c r="C19" s="4" t="s">
        <v>200</v>
      </c>
      <c r="D19" s="4" t="s">
        <v>221</v>
      </c>
      <c r="E19" s="4" t="s">
        <v>104</v>
      </c>
      <c r="F19" s="4" t="s">
        <v>185</v>
      </c>
      <c r="G19" s="6">
        <v>0.9</v>
      </c>
      <c r="H19" s="6">
        <v>0.9</v>
      </c>
      <c r="I19" s="6">
        <v>0.9</v>
      </c>
      <c r="J19" s="6"/>
      <c r="K19" s="6"/>
      <c r="L19" s="6"/>
      <c r="M19" s="6"/>
      <c r="N19" s="6"/>
      <c r="O19" s="6"/>
      <c r="P19" s="6"/>
      <c r="Q19" s="6"/>
      <c r="R19" s="6"/>
    </row>
    <row r="20" ht="16.35" customHeight="1" spans="1:18">
      <c r="A20" s="4" t="s">
        <v>227</v>
      </c>
      <c r="B20" s="4" t="s">
        <v>108</v>
      </c>
      <c r="C20" s="4" t="s">
        <v>202</v>
      </c>
      <c r="D20" s="4" t="s">
        <v>228</v>
      </c>
      <c r="E20" s="4" t="s">
        <v>103</v>
      </c>
      <c r="F20" s="4" t="s">
        <v>204</v>
      </c>
      <c r="G20" s="6">
        <v>5.4168</v>
      </c>
      <c r="H20" s="6">
        <v>5.4168</v>
      </c>
      <c r="I20" s="6">
        <v>5.4168</v>
      </c>
      <c r="J20" s="6"/>
      <c r="K20" s="6"/>
      <c r="L20" s="6"/>
      <c r="M20" s="6"/>
      <c r="N20" s="6"/>
      <c r="O20" s="6"/>
      <c r="P20" s="6"/>
      <c r="Q20" s="6"/>
      <c r="R20" s="6"/>
    </row>
    <row r="21" ht="24.95" customHeight="1" spans="1:18">
      <c r="A21" s="4" t="s">
        <v>215</v>
      </c>
      <c r="B21" s="4" t="s">
        <v>225</v>
      </c>
      <c r="C21" s="4" t="s">
        <v>206</v>
      </c>
      <c r="D21" s="4" t="s">
        <v>216</v>
      </c>
      <c r="E21" s="4" t="s">
        <v>108</v>
      </c>
      <c r="F21" s="4" t="s">
        <v>179</v>
      </c>
      <c r="G21" s="6">
        <v>39.789312</v>
      </c>
      <c r="H21" s="6">
        <v>39.789312</v>
      </c>
      <c r="I21" s="6">
        <v>39.789312</v>
      </c>
      <c r="J21" s="6"/>
      <c r="K21" s="6"/>
      <c r="L21" s="6"/>
      <c r="M21" s="6"/>
      <c r="N21" s="6"/>
      <c r="O21" s="6"/>
      <c r="P21" s="6"/>
      <c r="Q21" s="6"/>
      <c r="R21" s="6"/>
    </row>
    <row r="22" ht="16.35" customHeight="1" spans="1:18">
      <c r="A22" s="4" t="s">
        <v>215</v>
      </c>
      <c r="B22" s="4" t="s">
        <v>229</v>
      </c>
      <c r="C22" s="4" t="s">
        <v>109</v>
      </c>
      <c r="D22" s="4" t="s">
        <v>216</v>
      </c>
      <c r="E22" s="4" t="s">
        <v>217</v>
      </c>
      <c r="F22" s="4" t="s">
        <v>109</v>
      </c>
      <c r="G22" s="6">
        <v>29.841984</v>
      </c>
      <c r="H22" s="6">
        <v>29.841984</v>
      </c>
      <c r="I22" s="6">
        <v>29.841984</v>
      </c>
      <c r="J22" s="6"/>
      <c r="K22" s="6"/>
      <c r="L22" s="6"/>
      <c r="M22" s="6"/>
      <c r="N22" s="6"/>
      <c r="O22" s="6"/>
      <c r="P22" s="6"/>
      <c r="Q22" s="6"/>
      <c r="R22" s="6"/>
    </row>
    <row r="23" spans="1:18">
      <c r="A23" s="17">
        <v>302</v>
      </c>
      <c r="B23" s="17">
        <v>39</v>
      </c>
      <c r="C23" s="17" t="s">
        <v>209</v>
      </c>
      <c r="D23" s="17">
        <v>502</v>
      </c>
      <c r="E23" s="17">
        <v>1</v>
      </c>
      <c r="F23" s="17" t="s">
        <v>185</v>
      </c>
      <c r="G23" s="18">
        <v>21.4</v>
      </c>
      <c r="H23" s="18">
        <v>21.4</v>
      </c>
      <c r="I23" s="18">
        <v>21.4</v>
      </c>
      <c r="J23" s="17"/>
      <c r="K23" s="17"/>
      <c r="L23" s="17"/>
      <c r="M23" s="17"/>
      <c r="N23" s="17"/>
      <c r="O23" s="17"/>
      <c r="P23" s="18"/>
      <c r="Q23" s="18"/>
      <c r="R23" s="19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H7" sqref="H7"/>
    </sheetView>
  </sheetViews>
  <sheetFormatPr defaultColWidth="10" defaultRowHeight="13.5" outlineLevelRow="7" outlineLevelCol="6"/>
  <cols>
    <col min="1" max="6" width="19.5" customWidth="1"/>
    <col min="7" max="7" width="10.25" customWidth="1"/>
  </cols>
  <sheetData>
    <row r="1" ht="16.35" customHeight="1" spans="1:7">
      <c r="A1" s="1" t="s">
        <v>230</v>
      </c>
      <c r="B1" s="1"/>
      <c r="C1" s="1"/>
      <c r="D1" s="1"/>
      <c r="E1" s="1"/>
      <c r="F1" s="1"/>
    </row>
    <row r="2" ht="32.65" customHeight="1" spans="1:7">
      <c r="A2" s="2" t="s">
        <v>231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232</v>
      </c>
      <c r="B4" s="4" t="s">
        <v>233</v>
      </c>
      <c r="C4" s="4" t="s">
        <v>234</v>
      </c>
      <c r="D4" s="4"/>
      <c r="E4" s="4"/>
      <c r="F4" s="4" t="s">
        <v>195</v>
      </c>
    </row>
    <row r="5" ht="16.35" customHeight="1" spans="1:7">
      <c r="A5" s="4"/>
      <c r="B5" s="4"/>
      <c r="C5" s="4" t="s">
        <v>74</v>
      </c>
      <c r="D5" s="4" t="s">
        <v>235</v>
      </c>
      <c r="E5" s="4" t="s">
        <v>236</v>
      </c>
      <c r="F5" s="4"/>
    </row>
    <row r="6" ht="16.35" customHeight="1" spans="1:7">
      <c r="A6" s="6">
        <f>C6+F6</f>
        <v>4.32</v>
      </c>
      <c r="B6" s="6"/>
      <c r="C6" s="6">
        <v>2.7</v>
      </c>
      <c r="D6" s="6"/>
      <c r="E6" s="6">
        <v>2.7</v>
      </c>
      <c r="F6" s="6">
        <v>1.62</v>
      </c>
      <c r="G6" s="3"/>
    </row>
    <row r="7" ht="82.9" customHeight="1" spans="1:7">
      <c r="A7" s="3" t="s">
        <v>237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10" sqref="A10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13" width="9.75" customWidth="1"/>
    <col min="14" max="14" width="10.25" customWidth="1"/>
    <col min="15" max="15" width="9.75" customWidth="1"/>
  </cols>
  <sheetData>
    <row r="1" ht="16.35" customHeight="1" spans="1:14">
      <c r="A1" s="1" t="s">
        <v>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239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t="s">
        <v>240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2026-04-20T00:51:00Z</dcterms:created>
  <dcterms:modified xsi:type="dcterms:W3CDTF">2026-04-30T07:43:00Z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7F4353A7A194492099455A7A247C79F6_12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